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checkCompatibility="1" defaultThemeVersion="124226"/>
  <bookViews>
    <workbookView xWindow="5955" yWindow="-15" windowWidth="6000" windowHeight="6990" activeTab="2"/>
  </bookViews>
  <sheets>
    <sheet name="Položkový rozpočet" sheetId="8" r:id="rId1"/>
    <sheet name="Rekapitulace" sheetId="9" r:id="rId2"/>
    <sheet name="Krycí list" sheetId="10" r:id="rId3"/>
  </sheets>
  <definedNames>
    <definedName name="CenaK">'Krycí list'!$C$18</definedName>
    <definedName name="Datum">Rekapitulace!$D$1</definedName>
    <definedName name="NazevObjektu">'Položkový rozpočet'!$D$2</definedName>
    <definedName name="NazevObjektuR">Rekapitulace!$B$5</definedName>
    <definedName name="NazevStavby">'Položkový rozpočet'!$D$1</definedName>
    <definedName name="NazevStavbyR">Rekapitulace!$B$4</definedName>
    <definedName name="_xlnm.Print_Titles" localSheetId="0">'Položkový rozpočet'!$1:$5</definedName>
    <definedName name="PolBegin">'Položkový rozpočet'!$A$5</definedName>
    <definedName name="PolBeginR">Rekapitulace!$A$9</definedName>
    <definedName name="StrediskoK">'Krycí list'!$C$12</definedName>
    <definedName name="ZpracovalK">'Krycí list'!$F$31</definedName>
  </definedNames>
  <calcPr calcId="124519"/>
</workbook>
</file>

<file path=xl/calcChain.xml><?xml version="1.0" encoding="utf-8"?>
<calcChain xmlns="http://schemas.openxmlformats.org/spreadsheetml/2006/main">
  <c r="I165" i="8"/>
  <c r="D13" i="9" s="1"/>
  <c r="H163" i="8"/>
  <c r="H161"/>
  <c r="A13" i="9"/>
  <c r="B13"/>
  <c r="D12"/>
  <c r="I157" i="8"/>
  <c r="H156"/>
  <c r="H154"/>
  <c r="H152"/>
  <c r="H150"/>
  <c r="H148"/>
  <c r="H146"/>
  <c r="H144"/>
  <c r="H142"/>
  <c r="H140"/>
  <c r="H137"/>
  <c r="H134"/>
  <c r="H132"/>
  <c r="H130"/>
  <c r="H128"/>
  <c r="H126"/>
  <c r="H124"/>
  <c r="H122"/>
  <c r="H120"/>
  <c r="H118"/>
  <c r="H116"/>
  <c r="H114"/>
  <c r="H112"/>
  <c r="H109"/>
  <c r="H107"/>
  <c r="H104"/>
  <c r="A12" i="9"/>
  <c r="B12"/>
  <c r="D11"/>
  <c r="I100" i="8"/>
  <c r="H99"/>
  <c r="H97"/>
  <c r="H95"/>
  <c r="H93"/>
  <c r="H91"/>
  <c r="H89"/>
  <c r="H87"/>
  <c r="H85"/>
  <c r="H83"/>
  <c r="H80"/>
  <c r="H78"/>
  <c r="H76"/>
  <c r="H73"/>
  <c r="H70"/>
  <c r="H67"/>
  <c r="H65"/>
  <c r="H63"/>
  <c r="H61"/>
  <c r="A11" i="9"/>
  <c r="B11"/>
  <c r="D10"/>
  <c r="I57" i="8"/>
  <c r="H56"/>
  <c r="H53"/>
  <c r="H51"/>
  <c r="H49"/>
  <c r="H47"/>
  <c r="H45"/>
  <c r="H43"/>
  <c r="H40"/>
  <c r="H36"/>
  <c r="H33"/>
  <c r="H31"/>
  <c r="A10" i="9"/>
  <c r="B10"/>
  <c r="I27" i="8"/>
  <c r="D9" i="9" s="1"/>
  <c r="H26" i="8"/>
  <c r="H24"/>
  <c r="H22"/>
  <c r="H20"/>
  <c r="H18"/>
  <c r="H15"/>
  <c r="H13"/>
  <c r="H11"/>
  <c r="H8"/>
  <c r="A9" i="9"/>
  <c r="B9"/>
  <c r="B5"/>
  <c r="B4"/>
  <c r="A5" i="10"/>
  <c r="C10"/>
  <c r="C11"/>
  <c r="I171" i="8" l="1"/>
  <c r="H157"/>
  <c r="C12" i="9" s="1"/>
  <c r="H165" i="8"/>
  <c r="C13" i="9" s="1"/>
  <c r="H100" i="8"/>
  <c r="C11" i="9" s="1"/>
  <c r="H57" i="8"/>
  <c r="C10" i="9" s="1"/>
  <c r="H27" i="8"/>
  <c r="C9" i="9" s="1"/>
  <c r="H168" i="8"/>
  <c r="F168" s="1"/>
  <c r="F169" s="1"/>
  <c r="C17" i="9" s="1"/>
  <c r="C22" i="10" l="1"/>
  <c r="D19" i="9"/>
  <c r="C16"/>
  <c r="C19" s="1"/>
  <c r="C20" i="10"/>
  <c r="H169" i="8"/>
  <c r="H171" s="1"/>
  <c r="F171"/>
  <c r="C19" i="10"/>
  <c r="C18" s="1"/>
</calcChain>
</file>

<file path=xl/sharedStrings.xml><?xml version="1.0" encoding="utf-8"?>
<sst xmlns="http://schemas.openxmlformats.org/spreadsheetml/2006/main" count="296" uniqueCount="207">
  <si>
    <t>Stavba  :</t>
  </si>
  <si>
    <t>Objekt   :</t>
  </si>
  <si>
    <t>Poř.</t>
  </si>
  <si>
    <t>Číslo položky</t>
  </si>
  <si>
    <t>Název položky</t>
  </si>
  <si>
    <t>m.j.</t>
  </si>
  <si>
    <t>Výměra</t>
  </si>
  <si>
    <t>Cena/mj</t>
  </si>
  <si>
    <t>Cena celkem</t>
  </si>
  <si>
    <t xml:space="preserve">                                          R E K A P I T U L A C E</t>
  </si>
  <si>
    <t>Stavba :</t>
  </si>
  <si>
    <t>Objekt :</t>
  </si>
  <si>
    <t>Číslo</t>
  </si>
  <si>
    <t>Název stavebního oddílu</t>
  </si>
  <si>
    <t>Nabídková cena</t>
  </si>
  <si>
    <t xml:space="preserve">                    NABÍDKOVÉHO ROZPOČTU VČ. VÝKAZU VÝMĚR</t>
  </si>
  <si>
    <t>Hmotnost</t>
  </si>
  <si>
    <t>NORMEX MANAGER</t>
  </si>
  <si>
    <t>(C) NORMEX Praha</t>
  </si>
  <si>
    <t>Rozpočet a NZ</t>
  </si>
  <si>
    <t>software &amp; normy</t>
  </si>
  <si>
    <t>Stavba:</t>
  </si>
  <si>
    <t>Objekt:</t>
  </si>
  <si>
    <t>Středisko:</t>
  </si>
  <si>
    <t>Cena včetně DPH :</t>
  </si>
  <si>
    <t>Kč</t>
  </si>
  <si>
    <t>Cena bez DPH:</t>
  </si>
  <si>
    <t>Hmotnost :</t>
  </si>
  <si>
    <t>T</t>
  </si>
  <si>
    <t>Zpracoval:</t>
  </si>
  <si>
    <t>Dne:</t>
  </si>
  <si>
    <t xml:space="preserve">                                                  </t>
  </si>
  <si>
    <t xml:space="preserve">IZOLACE TEPELNE                                   </t>
  </si>
  <si>
    <t>C71346-2112/99</t>
  </si>
  <si>
    <t xml:space="preserve">Izol potrubí skruž PE spona DN 20                 </t>
  </si>
  <si>
    <t xml:space="preserve">m   </t>
  </si>
  <si>
    <t xml:space="preserve">              </t>
  </si>
  <si>
    <t>+</t>
  </si>
  <si>
    <t xml:space="preserve">3.5+3                                             </t>
  </si>
  <si>
    <t xml:space="preserve">28770192      </t>
  </si>
  <si>
    <t xml:space="preserve">Izolace PE návlek D 22/5                          </t>
  </si>
  <si>
    <t xml:space="preserve">28770193      </t>
  </si>
  <si>
    <t xml:space="preserve">Izolace PE návlek.D 22/13                         </t>
  </si>
  <si>
    <t>C71346-2113/99</t>
  </si>
  <si>
    <t xml:space="preserve">Izol potrubí skruž PE spona DN 25                 </t>
  </si>
  <si>
    <t xml:space="preserve">3.5+3.5                                           </t>
  </si>
  <si>
    <t xml:space="preserve">28770203      </t>
  </si>
  <si>
    <t xml:space="preserve">Izolace PE návlek.D 28/5                          </t>
  </si>
  <si>
    <t xml:space="preserve">28770205      </t>
  </si>
  <si>
    <t xml:space="preserve">Izolace PE návlek.D 28/13                         </t>
  </si>
  <si>
    <t xml:space="preserve">28770195      </t>
  </si>
  <si>
    <t xml:space="preserve">Izolace PE návlek.D 28/20                         </t>
  </si>
  <si>
    <t>C71346-2114/99</t>
  </si>
  <si>
    <t xml:space="preserve">Izol potrubí skruž PE spona DN 32                 </t>
  </si>
  <si>
    <t xml:space="preserve">28770204      </t>
  </si>
  <si>
    <t xml:space="preserve">Izolace PE návlek.D 35/5                          </t>
  </si>
  <si>
    <t>Oddíl celkem</t>
  </si>
  <si>
    <t xml:space="preserve">VNITRNI KANALIZACE                                </t>
  </si>
  <si>
    <t xml:space="preserve">C72117-0909   </t>
  </si>
  <si>
    <t xml:space="preserve">Potrubí PVC odpadní vsaz odb D 110                </t>
  </si>
  <si>
    <t xml:space="preserve">kus </t>
  </si>
  <si>
    <t>C72117-4024/98</t>
  </si>
  <si>
    <t xml:space="preserve">Potrubí z PP HT Systém                            </t>
  </si>
  <si>
    <t xml:space="preserve">odpadní hrdlové DN 70                             </t>
  </si>
  <si>
    <t>C72117-4042/98</t>
  </si>
  <si>
    <t xml:space="preserve">připojovací hrdlové DN 40                         </t>
  </si>
  <si>
    <t xml:space="preserve">2.6+1.4                                           </t>
  </si>
  <si>
    <t>C72117-4043/98</t>
  </si>
  <si>
    <t xml:space="preserve">připojovací hrdlové DN 50                         </t>
  </si>
  <si>
    <t xml:space="preserve">C72119-4104   </t>
  </si>
  <si>
    <t xml:space="preserve">Vyvedení kanal výpustek D 40                      </t>
  </si>
  <si>
    <t xml:space="preserve">C72119-4105   </t>
  </si>
  <si>
    <t xml:space="preserve">Vyvedení kanal výpustek D 50                      </t>
  </si>
  <si>
    <t xml:space="preserve">C72119-4109   </t>
  </si>
  <si>
    <t xml:space="preserve">Vyvedení kanal výpustek D 110                     </t>
  </si>
  <si>
    <t xml:space="preserve">R72122-1201   </t>
  </si>
  <si>
    <t xml:space="preserve">Mtž sifonu prač.podom.DN 40mm                     </t>
  </si>
  <si>
    <t xml:space="preserve">ks  </t>
  </si>
  <si>
    <t xml:space="preserve">28701163      </t>
  </si>
  <si>
    <t xml:space="preserve">Podom.záp.uzav.HL 405+přip.1/2"DN40               </t>
  </si>
  <si>
    <t xml:space="preserve">C72129-0111   </t>
  </si>
  <si>
    <t xml:space="preserve">Zkouška těs kanal vodou -DN 125                   </t>
  </si>
  <si>
    <t xml:space="preserve">1+4+1                                             </t>
  </si>
  <si>
    <t xml:space="preserve">C99872-1102   </t>
  </si>
  <si>
    <t xml:space="preserve">Přesun hm kanalizace výška 12m                    </t>
  </si>
  <si>
    <t xml:space="preserve">t   </t>
  </si>
  <si>
    <t xml:space="preserve">VNITRNI VODOVOD                                   </t>
  </si>
  <si>
    <t xml:space="preserve">C72213-1916   </t>
  </si>
  <si>
    <t xml:space="preserve">Potrubí závit vsaz odboč DN 50                    </t>
  </si>
  <si>
    <t>soub</t>
  </si>
  <si>
    <t xml:space="preserve">28653263      </t>
  </si>
  <si>
    <t xml:space="preserve">Přechodka PE-oc.63/2"                             </t>
  </si>
  <si>
    <t xml:space="preserve">28653317      </t>
  </si>
  <si>
    <t xml:space="preserve">Redukce tlak PPR D 63/32 mm      b                </t>
  </si>
  <si>
    <t>R72217-1221/02</t>
  </si>
  <si>
    <t xml:space="preserve">Potrubí PPR D 20/2,8 PN 16                        </t>
  </si>
  <si>
    <t xml:space="preserve">studená       </t>
  </si>
  <si>
    <t xml:space="preserve">0.7+1.5+0.9+0.4                                   </t>
  </si>
  <si>
    <t>R72217-1221/01</t>
  </si>
  <si>
    <t xml:space="preserve">Potrubí PPR D 20/3,4 PN 20                        </t>
  </si>
  <si>
    <t xml:space="preserve">teplá         </t>
  </si>
  <si>
    <t xml:space="preserve">0.7+1.4+0.9                                       </t>
  </si>
  <si>
    <t>R72217-1222/01</t>
  </si>
  <si>
    <t xml:space="preserve">Potrubí PPR D 25/3,5 PN 16                        </t>
  </si>
  <si>
    <t xml:space="preserve">3.5                                               </t>
  </si>
  <si>
    <t xml:space="preserve">Potrubí PPR D 25/4,2 PN 20                        </t>
  </si>
  <si>
    <t>R72217-1223/01</t>
  </si>
  <si>
    <t xml:space="preserve">Potrubí PPR D 32/4,5 PN 16                        </t>
  </si>
  <si>
    <t xml:space="preserve">C72219-0401   </t>
  </si>
  <si>
    <t xml:space="preserve">Upev vypust DN 15                                 </t>
  </si>
  <si>
    <t xml:space="preserve">(1+1+1)*2+1+1                                     </t>
  </si>
  <si>
    <t xml:space="preserve">C72222-0111   </t>
  </si>
  <si>
    <t xml:space="preserve">Nástěnka K 247 G 1/2                              </t>
  </si>
  <si>
    <t xml:space="preserve">C72222-0112   </t>
  </si>
  <si>
    <t xml:space="preserve">Nástěnka K 247 G 3/4                              </t>
  </si>
  <si>
    <t xml:space="preserve">C72223-9102   </t>
  </si>
  <si>
    <t xml:space="preserve">Mtž vodov armatur 2závit G 3/4                    </t>
  </si>
  <si>
    <t xml:space="preserve">55121203      </t>
  </si>
  <si>
    <t xml:space="preserve">Kohouty kulové G 3/4"                             </t>
  </si>
  <si>
    <t xml:space="preserve">C72223-9103   </t>
  </si>
  <si>
    <t xml:space="preserve">Mtž vodov armatur 2závit G 1                      </t>
  </si>
  <si>
    <t xml:space="preserve">55121193      </t>
  </si>
  <si>
    <t xml:space="preserve">Kulový kohout G 1"                                </t>
  </si>
  <si>
    <t>R72226-3415/01</t>
  </si>
  <si>
    <t xml:space="preserve">Mtž vodoměr 100c závit G 3/4 jhm 10               </t>
  </si>
  <si>
    <t xml:space="preserve">38821787      </t>
  </si>
  <si>
    <t xml:space="preserve">Vodoměr QN 2,5 DN 20mm                            </t>
  </si>
  <si>
    <t xml:space="preserve">C99872-2102   </t>
  </si>
  <si>
    <t xml:space="preserve">Přesun hm vodovod výška 12m                       </t>
  </si>
  <si>
    <t xml:space="preserve">ZARIZOVACI PREDMETY                               </t>
  </si>
  <si>
    <t>C72511-9212/98</t>
  </si>
  <si>
    <t xml:space="preserve">Zařízení záchodů - montáž                         </t>
  </si>
  <si>
    <t xml:space="preserve">klozetových mís kombinačnich                      </t>
  </si>
  <si>
    <t xml:space="preserve">28770143      </t>
  </si>
  <si>
    <t xml:space="preserve">Manžeta přip.WC HL 200/1                          </t>
  </si>
  <si>
    <t xml:space="preserve">64297123      </t>
  </si>
  <si>
    <t xml:space="preserve">Klozet kombi, vod.odpad, nádržka ker              </t>
  </si>
  <si>
    <t xml:space="preserve">armatura Dual Flush 3/6l                          </t>
  </si>
  <si>
    <t xml:space="preserve">64296326      </t>
  </si>
  <si>
    <t xml:space="preserve">Sedátko WC+oc.úchyty                              </t>
  </si>
  <si>
    <t xml:space="preserve">C72521-9401   </t>
  </si>
  <si>
    <t xml:space="preserve">Mtž umyvadel du na šroub do zdi                   </t>
  </si>
  <si>
    <t xml:space="preserve">64297062      </t>
  </si>
  <si>
    <t xml:space="preserve">Umyvadlo ker. š.50mm                              </t>
  </si>
  <si>
    <t>C72522-9103/98</t>
  </si>
  <si>
    <t xml:space="preserve">Montáž van akrylátových                           </t>
  </si>
  <si>
    <t>sada</t>
  </si>
  <si>
    <t xml:space="preserve">28398899      </t>
  </si>
  <si>
    <t xml:space="preserve">Vana akrylátová 150/70/37,5cm                     </t>
  </si>
  <si>
    <t xml:space="preserve">C72581-0401   </t>
  </si>
  <si>
    <t xml:space="preserve">Ventil rohový -trub T 66 G 1/2                    </t>
  </si>
  <si>
    <t xml:space="preserve">C72581-0403   </t>
  </si>
  <si>
    <t xml:space="preserve">Ventil rohový +trub T 67 G 1/2                    </t>
  </si>
  <si>
    <t xml:space="preserve">C72553-9105   </t>
  </si>
  <si>
    <t xml:space="preserve">Mtž zásobník el 160 l                             </t>
  </si>
  <si>
    <t xml:space="preserve">54196179      </t>
  </si>
  <si>
    <t xml:space="preserve">Ohřívač el.hran.OKHE 160l                         </t>
  </si>
  <si>
    <t xml:space="preserve">C72553-0151   </t>
  </si>
  <si>
    <t xml:space="preserve">Ventil pojistný T 1847                            </t>
  </si>
  <si>
    <t xml:space="preserve">C72582-9301   </t>
  </si>
  <si>
    <t xml:space="preserve">Mtž baterie umyv a dřez stojánkG1/2               </t>
  </si>
  <si>
    <t xml:space="preserve">55199961      </t>
  </si>
  <si>
    <t xml:space="preserve">Baterie stoj.umyvadlová                           </t>
  </si>
  <si>
    <t xml:space="preserve"> ks </t>
  </si>
  <si>
    <t xml:space="preserve">s odpad.soupravou                                 </t>
  </si>
  <si>
    <t xml:space="preserve">55199878      </t>
  </si>
  <si>
    <t xml:space="preserve">Bater.stoj.dřez.páková                            </t>
  </si>
  <si>
    <t xml:space="preserve">s otočným ramínkem                                </t>
  </si>
  <si>
    <t xml:space="preserve">C72583-9203   </t>
  </si>
  <si>
    <t xml:space="preserve">Mtž bat van nást G 1/2                            </t>
  </si>
  <si>
    <t xml:space="preserve">55199963      </t>
  </si>
  <si>
    <t xml:space="preserve">Baterie vanová vč.sprchového setu                 </t>
  </si>
  <si>
    <t xml:space="preserve">C72586-9101   </t>
  </si>
  <si>
    <t xml:space="preserve">Mtž uzávěrka zápach -D 40 umyv                    </t>
  </si>
  <si>
    <t xml:space="preserve">55161491      </t>
  </si>
  <si>
    <t xml:space="preserve">Sifon umyvadlový chrom DN 40                      </t>
  </si>
  <si>
    <t xml:space="preserve">C72586-9204   </t>
  </si>
  <si>
    <t xml:space="preserve">Mtž uzávěrka zápach -d 50 dřez jdn                </t>
  </si>
  <si>
    <t xml:space="preserve">55196232      </t>
  </si>
  <si>
    <t xml:space="preserve">Sifon dřezový 50mm                                </t>
  </si>
  <si>
    <t xml:space="preserve">C72586-9218   </t>
  </si>
  <si>
    <t xml:space="preserve">Mtž u sifon                                       </t>
  </si>
  <si>
    <t xml:space="preserve">55161472      </t>
  </si>
  <si>
    <t xml:space="preserve">Sifon vanový chrom DN 50mm                        </t>
  </si>
  <si>
    <t xml:space="preserve">C99872-5102   </t>
  </si>
  <si>
    <t xml:space="preserve">Zařiz předm přesun hmot vyska -12m                </t>
  </si>
  <si>
    <t xml:space="preserve">DOPOČTY PRIRAZEK                                  </t>
  </si>
  <si>
    <t xml:space="preserve">C0941/01      </t>
  </si>
  <si>
    <t xml:space="preserve">Vrn HSV - zednické výpomoce                       </t>
  </si>
  <si>
    <t xml:space="preserve">kpl </t>
  </si>
  <si>
    <t xml:space="preserve">C0942         </t>
  </si>
  <si>
    <t xml:space="preserve">VRN HSV - zařízení staveniště  2,3%               </t>
  </si>
  <si>
    <t xml:space="preserve">TKč </t>
  </si>
  <si>
    <t xml:space="preserve">/zadá se absol.částka základny/                   </t>
  </si>
  <si>
    <t>REKAPITULACE:</t>
  </si>
  <si>
    <t>Celkem</t>
  </si>
  <si>
    <t>Daň z přidané hodnoty:</t>
  </si>
  <si>
    <t>Cena včetně DPH:</t>
  </si>
  <si>
    <t>824 - Projekty zdravotní techniky-M.Žemličková</t>
  </si>
  <si>
    <t xml:space="preserve">            </t>
  </si>
  <si>
    <t xml:space="preserve">Hlaváčková          </t>
  </si>
  <si>
    <t xml:space="preserve">4630040 - SO 04 byt.č.9 3.NP č.p.1600-zdravotní instalace                   </t>
  </si>
  <si>
    <t>Martina Žemličková</t>
  </si>
  <si>
    <t>DPH 15%:</t>
  </si>
  <si>
    <t>15% daň z PH :</t>
  </si>
  <si>
    <t>VÝKAZ  VÝMĚR</t>
  </si>
  <si>
    <t xml:space="preserve">463 - Sokolov,stav.úpravy 5 BJ,ul.U Divadla č.p.1599,1600,1601                  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</si>
</sst>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4" fontId="1" fillId="0" borderId="0" xfId="0" applyNumberFormat="1" applyFont="1"/>
    <xf numFmtId="0" fontId="1" fillId="0" borderId="0" xfId="0" applyNumberFormat="1" applyFont="1"/>
    <xf numFmtId="164" fontId="0" fillId="0" borderId="0" xfId="0" applyNumberFormat="1"/>
    <xf numFmtId="49" fontId="1" fillId="0" borderId="0" xfId="0" applyNumberFormat="1" applyFont="1"/>
    <xf numFmtId="49" fontId="2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0" fillId="0" borderId="0" xfId="0" applyNumberFormat="1"/>
    <xf numFmtId="0" fontId="3" fillId="0" borderId="0" xfId="0" applyNumberFormat="1" applyFont="1"/>
    <xf numFmtId="0" fontId="2" fillId="0" borderId="1" xfId="0" applyNumberFormat="1" applyFont="1" applyBorder="1"/>
    <xf numFmtId="0" fontId="0" fillId="0" borderId="0" xfId="0" applyAlignment="1">
      <alignment horizontal="right"/>
    </xf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3" fontId="0" fillId="0" borderId="0" xfId="0" applyNumberFormat="1"/>
    <xf numFmtId="165" fontId="0" fillId="0" borderId="0" xfId="0" applyNumberFormat="1"/>
    <xf numFmtId="0" fontId="5" fillId="0" borderId="4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4" fontId="0" fillId="0" borderId="0" xfId="0" applyNumberForma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9" fontId="1" fillId="0" borderId="4" xfId="0" applyNumberFormat="1" applyFont="1" applyBorder="1"/>
    <xf numFmtId="0" fontId="1" fillId="0" borderId="4" xfId="0" applyFont="1" applyBorder="1"/>
    <xf numFmtId="164" fontId="6" fillId="0" borderId="2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4" xfId="0" applyNumberFormat="1" applyFont="1" applyBorder="1" applyAlignment="1">
      <alignment horizontal="right" vertical="center"/>
    </xf>
    <xf numFmtId="49" fontId="6" fillId="0" borderId="2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2" fontId="7" fillId="0" borderId="7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/>
    </xf>
    <xf numFmtId="0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4" fontId="1" fillId="0" borderId="0" xfId="0" applyNumberFormat="1" applyFont="1" applyBorder="1"/>
    <xf numFmtId="4" fontId="2" fillId="0" borderId="0" xfId="0" applyNumberFormat="1" applyFont="1" applyBorder="1" applyAlignment="1">
      <alignment horizontal="center"/>
    </xf>
    <xf numFmtId="4" fontId="1" fillId="0" borderId="4" xfId="0" applyNumberFormat="1" applyFont="1" applyBorder="1"/>
    <xf numFmtId="4" fontId="6" fillId="0" borderId="4" xfId="0" applyNumberFormat="1" applyFont="1" applyBorder="1" applyAlignment="1">
      <alignment vertical="center"/>
    </xf>
    <xf numFmtId="10" fontId="6" fillId="0" borderId="4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I172"/>
  <sheetViews>
    <sheetView workbookViewId="0">
      <selection activeCell="B1" sqref="B1"/>
    </sheetView>
  </sheetViews>
  <sheetFormatPr defaultRowHeight="11.25"/>
  <cols>
    <col min="1" max="1" width="3.7109375" style="1" customWidth="1"/>
    <col min="2" max="2" width="12.140625" style="13" customWidth="1"/>
    <col min="3" max="3" width="1.28515625" style="1" customWidth="1"/>
    <col min="4" max="4" width="29" style="13" customWidth="1"/>
    <col min="5" max="5" width="3.5703125" style="1" customWidth="1"/>
    <col min="6" max="6" width="9.7109375" style="31" customWidth="1"/>
    <col min="7" max="7" width="8.5703125" style="31" customWidth="1"/>
    <col min="8" max="8" width="10.28515625" style="31" customWidth="1"/>
    <col min="9" max="9" width="8.5703125" style="4" customWidth="1"/>
    <col min="10" max="16384" width="9.140625" style="1"/>
  </cols>
  <sheetData>
    <row r="1" spans="1:9">
      <c r="A1" s="1" t="s">
        <v>0</v>
      </c>
      <c r="B1" s="31"/>
      <c r="D1" s="13" t="s">
        <v>206</v>
      </c>
    </row>
    <row r="2" spans="1:9">
      <c r="A2" s="1" t="s">
        <v>1</v>
      </c>
      <c r="D2" s="13" t="s">
        <v>201</v>
      </c>
    </row>
    <row r="4" spans="1:9">
      <c r="A4" s="5" t="s">
        <v>2</v>
      </c>
      <c r="B4" s="16" t="s">
        <v>3</v>
      </c>
      <c r="C4" s="9"/>
      <c r="D4" s="14" t="s">
        <v>4</v>
      </c>
      <c r="E4" s="6" t="s">
        <v>5</v>
      </c>
      <c r="F4" s="32" t="s">
        <v>6</v>
      </c>
      <c r="G4" s="32" t="s">
        <v>7</v>
      </c>
      <c r="H4" s="32" t="s">
        <v>8</v>
      </c>
      <c r="I4" s="7" t="s">
        <v>16</v>
      </c>
    </row>
    <row r="5" spans="1:9">
      <c r="A5" s="2"/>
      <c r="B5" s="33" t="s">
        <v>31</v>
      </c>
      <c r="C5" s="3"/>
      <c r="D5" s="15"/>
      <c r="E5" s="2"/>
      <c r="F5" s="57"/>
      <c r="G5" s="57"/>
      <c r="H5" s="67"/>
    </row>
    <row r="6" spans="1:9">
      <c r="A6" s="35">
        <v>713</v>
      </c>
      <c r="B6" s="34" t="s">
        <v>32</v>
      </c>
      <c r="F6" s="68"/>
    </row>
    <row r="8" spans="1:9">
      <c r="A8" s="1">
        <v>1</v>
      </c>
      <c r="B8" s="13" t="s">
        <v>33</v>
      </c>
      <c r="D8" s="13" t="s">
        <v>34</v>
      </c>
      <c r="E8" s="1" t="s">
        <v>35</v>
      </c>
      <c r="F8" s="31">
        <v>6.5</v>
      </c>
      <c r="H8" s="31">
        <f>F8*G8</f>
        <v>0</v>
      </c>
      <c r="I8" s="4">
        <v>2.0000000000000001E-4</v>
      </c>
    </row>
    <row r="9" spans="1:9">
      <c r="B9" s="13" t="s">
        <v>36</v>
      </c>
      <c r="C9" s="1" t="s">
        <v>37</v>
      </c>
      <c r="D9" s="13" t="s">
        <v>38</v>
      </c>
      <c r="G9" s="31">
        <v>6.5</v>
      </c>
    </row>
    <row r="11" spans="1:9">
      <c r="A11" s="1">
        <v>2</v>
      </c>
      <c r="B11" s="13" t="s">
        <v>39</v>
      </c>
      <c r="D11" s="13" t="s">
        <v>40</v>
      </c>
      <c r="E11" s="1" t="s">
        <v>35</v>
      </c>
      <c r="F11" s="31">
        <v>3.5</v>
      </c>
      <c r="H11" s="31">
        <f>F11*G11</f>
        <v>0</v>
      </c>
      <c r="I11" s="4">
        <v>0</v>
      </c>
    </row>
    <row r="13" spans="1:9">
      <c r="A13" s="1">
        <v>3</v>
      </c>
      <c r="B13" s="13" t="s">
        <v>41</v>
      </c>
      <c r="D13" s="13" t="s">
        <v>42</v>
      </c>
      <c r="E13" s="1" t="s">
        <v>35</v>
      </c>
      <c r="F13" s="31">
        <v>3.5</v>
      </c>
      <c r="H13" s="31">
        <f>F13*G13</f>
        <v>0</v>
      </c>
      <c r="I13" s="4">
        <v>0</v>
      </c>
    </row>
    <row r="15" spans="1:9">
      <c r="A15" s="1">
        <v>4</v>
      </c>
      <c r="B15" s="13" t="s">
        <v>43</v>
      </c>
      <c r="D15" s="13" t="s">
        <v>44</v>
      </c>
      <c r="E15" s="1" t="s">
        <v>35</v>
      </c>
      <c r="F15" s="31">
        <v>7</v>
      </c>
      <c r="H15" s="31">
        <f>F15*G15</f>
        <v>0</v>
      </c>
      <c r="I15" s="4">
        <v>2.1000000000000001E-4</v>
      </c>
    </row>
    <row r="16" spans="1:9">
      <c r="B16" s="13" t="s">
        <v>36</v>
      </c>
      <c r="C16" s="1" t="s">
        <v>37</v>
      </c>
      <c r="D16" s="13" t="s">
        <v>45</v>
      </c>
      <c r="G16" s="31">
        <v>7</v>
      </c>
    </row>
    <row r="18" spans="1:9">
      <c r="A18" s="1">
        <v>5</v>
      </c>
      <c r="B18" s="13" t="s">
        <v>46</v>
      </c>
      <c r="D18" s="13" t="s">
        <v>47</v>
      </c>
      <c r="E18" s="1" t="s">
        <v>35</v>
      </c>
      <c r="F18" s="31">
        <v>3.5</v>
      </c>
      <c r="H18" s="31">
        <f>F18*G18</f>
        <v>0</v>
      </c>
      <c r="I18" s="4">
        <v>0</v>
      </c>
    </row>
    <row r="20" spans="1:9">
      <c r="A20" s="1">
        <v>6</v>
      </c>
      <c r="B20" s="13" t="s">
        <v>48</v>
      </c>
      <c r="D20" s="13" t="s">
        <v>49</v>
      </c>
      <c r="E20" s="1" t="s">
        <v>35</v>
      </c>
      <c r="F20" s="31">
        <v>1.5</v>
      </c>
      <c r="H20" s="31">
        <f>F20*G20</f>
        <v>0</v>
      </c>
      <c r="I20" s="4">
        <v>0</v>
      </c>
    </row>
    <row r="22" spans="1:9">
      <c r="A22" s="1">
        <v>7</v>
      </c>
      <c r="B22" s="13" t="s">
        <v>50</v>
      </c>
      <c r="D22" s="13" t="s">
        <v>51</v>
      </c>
      <c r="E22" s="1" t="s">
        <v>35</v>
      </c>
      <c r="F22" s="31">
        <v>2</v>
      </c>
      <c r="H22" s="31">
        <f>F22*G22</f>
        <v>0</v>
      </c>
      <c r="I22" s="4">
        <v>0</v>
      </c>
    </row>
    <row r="24" spans="1:9">
      <c r="A24" s="1">
        <v>8</v>
      </c>
      <c r="B24" s="13" t="s">
        <v>52</v>
      </c>
      <c r="D24" s="13" t="s">
        <v>53</v>
      </c>
      <c r="E24" s="1" t="s">
        <v>35</v>
      </c>
      <c r="F24" s="31">
        <v>2.5</v>
      </c>
      <c r="H24" s="31">
        <f>F24*G24</f>
        <v>0</v>
      </c>
      <c r="I24" s="4">
        <v>8.0000000000000007E-5</v>
      </c>
    </row>
    <row r="26" spans="1:9">
      <c r="A26" s="1">
        <v>9</v>
      </c>
      <c r="B26" s="13" t="s">
        <v>54</v>
      </c>
      <c r="D26" s="13" t="s">
        <v>55</v>
      </c>
      <c r="E26" s="1" t="s">
        <v>35</v>
      </c>
      <c r="F26" s="31">
        <v>2.5</v>
      </c>
      <c r="H26" s="31">
        <f>F26*G26</f>
        <v>0</v>
      </c>
      <c r="I26" s="4">
        <v>0</v>
      </c>
    </row>
    <row r="27" spans="1:9">
      <c r="A27" s="38" t="s">
        <v>56</v>
      </c>
      <c r="B27" s="39"/>
      <c r="C27" s="40"/>
      <c r="D27" s="39"/>
      <c r="E27" s="40"/>
      <c r="F27" s="69"/>
      <c r="G27" s="69"/>
      <c r="H27" s="70">
        <f>SUM(H7:H26)</f>
        <v>0</v>
      </c>
      <c r="I27" s="41">
        <f>SUM(I7:I26)</f>
        <v>4.8999999999999998E-4</v>
      </c>
    </row>
    <row r="28" spans="1:9">
      <c r="B28" s="34" t="s">
        <v>31</v>
      </c>
    </row>
    <row r="29" spans="1:9">
      <c r="A29" s="35">
        <v>721</v>
      </c>
      <c r="B29" s="34" t="s">
        <v>57</v>
      </c>
    </row>
    <row r="31" spans="1:9">
      <c r="A31" s="1">
        <v>10</v>
      </c>
      <c r="B31" s="13" t="s">
        <v>58</v>
      </c>
      <c r="D31" s="13" t="s">
        <v>59</v>
      </c>
      <c r="E31" s="1" t="s">
        <v>60</v>
      </c>
      <c r="F31" s="31">
        <v>3</v>
      </c>
      <c r="H31" s="31">
        <f>F31*G31</f>
        <v>0</v>
      </c>
      <c r="I31" s="4">
        <v>2.7000000000000001E-3</v>
      </c>
    </row>
    <row r="33" spans="1:9">
      <c r="A33" s="1">
        <v>11</v>
      </c>
      <c r="B33" s="13" t="s">
        <v>61</v>
      </c>
      <c r="D33" s="13" t="s">
        <v>62</v>
      </c>
      <c r="E33" s="1" t="s">
        <v>35</v>
      </c>
      <c r="F33" s="31">
        <v>1</v>
      </c>
      <c r="H33" s="31">
        <f>F33*G33</f>
        <v>0</v>
      </c>
      <c r="I33" s="4">
        <v>1.106E-2</v>
      </c>
    </row>
    <row r="34" spans="1:9">
      <c r="D34" s="13" t="s">
        <v>63</v>
      </c>
    </row>
    <row r="36" spans="1:9">
      <c r="A36" s="1">
        <v>12</v>
      </c>
      <c r="B36" s="13" t="s">
        <v>64</v>
      </c>
      <c r="D36" s="13" t="s">
        <v>62</v>
      </c>
      <c r="E36" s="1" t="s">
        <v>35</v>
      </c>
      <c r="F36" s="31">
        <v>4</v>
      </c>
      <c r="H36" s="31">
        <f>F36*G36</f>
        <v>0</v>
      </c>
      <c r="I36" s="4">
        <v>3.32E-3</v>
      </c>
    </row>
    <row r="37" spans="1:9">
      <c r="D37" s="13" t="s">
        <v>65</v>
      </c>
    </row>
    <row r="38" spans="1:9">
      <c r="B38" s="13" t="s">
        <v>36</v>
      </c>
      <c r="C38" s="1" t="s">
        <v>37</v>
      </c>
      <c r="D38" s="13" t="s">
        <v>66</v>
      </c>
      <c r="G38" s="31">
        <v>4</v>
      </c>
    </row>
    <row r="40" spans="1:9">
      <c r="A40" s="1">
        <v>13</v>
      </c>
      <c r="B40" s="13" t="s">
        <v>67</v>
      </c>
      <c r="D40" s="13" t="s">
        <v>62</v>
      </c>
      <c r="E40" s="1" t="s">
        <v>35</v>
      </c>
      <c r="F40" s="31">
        <v>1</v>
      </c>
      <c r="H40" s="31">
        <f>F40*G40</f>
        <v>0</v>
      </c>
      <c r="I40" s="4">
        <v>1.01E-3</v>
      </c>
    </row>
    <row r="41" spans="1:9">
      <c r="D41" s="13" t="s">
        <v>68</v>
      </c>
    </row>
    <row r="43" spans="1:9">
      <c r="A43" s="1">
        <v>14</v>
      </c>
      <c r="B43" s="13" t="s">
        <v>69</v>
      </c>
      <c r="D43" s="13" t="s">
        <v>70</v>
      </c>
      <c r="E43" s="1" t="s">
        <v>60</v>
      </c>
      <c r="F43" s="31">
        <v>2</v>
      </c>
      <c r="H43" s="31">
        <f>F43*G43</f>
        <v>0</v>
      </c>
      <c r="I43" s="4">
        <v>0</v>
      </c>
    </row>
    <row r="45" spans="1:9">
      <c r="A45" s="1">
        <v>15</v>
      </c>
      <c r="B45" s="13" t="s">
        <v>71</v>
      </c>
      <c r="D45" s="13" t="s">
        <v>72</v>
      </c>
      <c r="E45" s="1" t="s">
        <v>60</v>
      </c>
      <c r="F45" s="31">
        <v>2</v>
      </c>
      <c r="H45" s="31">
        <f>F45*G45</f>
        <v>0</v>
      </c>
      <c r="I45" s="4">
        <v>0</v>
      </c>
    </row>
    <row r="47" spans="1:9">
      <c r="A47" s="1">
        <v>16</v>
      </c>
      <c r="B47" s="13" t="s">
        <v>73</v>
      </c>
      <c r="D47" s="13" t="s">
        <v>74</v>
      </c>
      <c r="E47" s="1" t="s">
        <v>60</v>
      </c>
      <c r="F47" s="31">
        <v>1</v>
      </c>
      <c r="H47" s="31">
        <f>F47*G47</f>
        <v>0</v>
      </c>
      <c r="I47" s="4">
        <v>0</v>
      </c>
    </row>
    <row r="49" spans="1:9">
      <c r="A49" s="1">
        <v>17</v>
      </c>
      <c r="B49" s="13" t="s">
        <v>75</v>
      </c>
      <c r="D49" s="13" t="s">
        <v>76</v>
      </c>
      <c r="E49" s="1" t="s">
        <v>77</v>
      </c>
      <c r="F49" s="31">
        <v>1</v>
      </c>
      <c r="H49" s="31">
        <f>F49*G49</f>
        <v>0</v>
      </c>
      <c r="I49" s="4">
        <v>4.0200000000000001E-3</v>
      </c>
    </row>
    <row r="51" spans="1:9">
      <c r="A51" s="1">
        <v>18</v>
      </c>
      <c r="B51" s="13" t="s">
        <v>78</v>
      </c>
      <c r="D51" s="13" t="s">
        <v>79</v>
      </c>
      <c r="E51" s="1" t="s">
        <v>77</v>
      </c>
      <c r="F51" s="31">
        <v>1</v>
      </c>
      <c r="H51" s="31">
        <f>F51*G51</f>
        <v>0</v>
      </c>
      <c r="I51" s="4">
        <v>1E-3</v>
      </c>
    </row>
    <row r="53" spans="1:9">
      <c r="A53" s="1">
        <v>19</v>
      </c>
      <c r="B53" s="13" t="s">
        <v>80</v>
      </c>
      <c r="D53" s="13" t="s">
        <v>81</v>
      </c>
      <c r="E53" s="1" t="s">
        <v>35</v>
      </c>
      <c r="F53" s="31">
        <v>6</v>
      </c>
      <c r="H53" s="31">
        <f>F53*G53</f>
        <v>0</v>
      </c>
      <c r="I53" s="4">
        <v>0</v>
      </c>
    </row>
    <row r="54" spans="1:9">
      <c r="B54" s="13" t="s">
        <v>36</v>
      </c>
      <c r="C54" s="1" t="s">
        <v>37</v>
      </c>
      <c r="D54" s="13" t="s">
        <v>82</v>
      </c>
      <c r="G54" s="31">
        <v>6</v>
      </c>
    </row>
    <row r="56" spans="1:9">
      <c r="A56" s="1">
        <v>20</v>
      </c>
      <c r="B56" s="13" t="s">
        <v>83</v>
      </c>
      <c r="D56" s="13" t="s">
        <v>84</v>
      </c>
      <c r="E56" s="1" t="s">
        <v>85</v>
      </c>
      <c r="F56" s="31">
        <v>2.3E-2</v>
      </c>
      <c r="H56" s="31">
        <f>F56*G56</f>
        <v>0</v>
      </c>
      <c r="I56" s="4">
        <v>0</v>
      </c>
    </row>
    <row r="57" spans="1:9">
      <c r="A57" s="38" t="s">
        <v>56</v>
      </c>
      <c r="B57" s="39"/>
      <c r="C57" s="40"/>
      <c r="D57" s="39"/>
      <c r="E57" s="40"/>
      <c r="F57" s="69"/>
      <c r="G57" s="69"/>
      <c r="H57" s="70">
        <f>SUM(H30:H56)</f>
        <v>0</v>
      </c>
      <c r="I57" s="41">
        <f>SUM(I30:I56)</f>
        <v>2.3110000000000002E-2</v>
      </c>
    </row>
    <row r="58" spans="1:9">
      <c r="B58" s="34" t="s">
        <v>31</v>
      </c>
    </row>
    <row r="59" spans="1:9">
      <c r="A59" s="35">
        <v>722</v>
      </c>
      <c r="B59" s="34" t="s">
        <v>86</v>
      </c>
    </row>
    <row r="61" spans="1:9">
      <c r="A61" s="1">
        <v>21</v>
      </c>
      <c r="B61" s="13" t="s">
        <v>87</v>
      </c>
      <c r="D61" s="13" t="s">
        <v>88</v>
      </c>
      <c r="E61" s="1" t="s">
        <v>89</v>
      </c>
      <c r="F61" s="31">
        <v>1</v>
      </c>
      <c r="H61" s="31">
        <f>F61*G61</f>
        <v>0</v>
      </c>
      <c r="I61" s="4">
        <v>1.54E-2</v>
      </c>
    </row>
    <row r="63" spans="1:9">
      <c r="A63" s="1">
        <v>22</v>
      </c>
      <c r="B63" s="13" t="s">
        <v>90</v>
      </c>
      <c r="D63" s="13" t="s">
        <v>91</v>
      </c>
      <c r="E63" s="1" t="s">
        <v>77</v>
      </c>
      <c r="F63" s="31">
        <v>1</v>
      </c>
      <c r="H63" s="31">
        <f>F63*G63</f>
        <v>0</v>
      </c>
      <c r="I63" s="4">
        <v>2.5000000000000001E-4</v>
      </c>
    </row>
    <row r="65" spans="1:9">
      <c r="A65" s="1">
        <v>23</v>
      </c>
      <c r="B65" s="13" t="s">
        <v>92</v>
      </c>
      <c r="D65" s="13" t="s">
        <v>93</v>
      </c>
      <c r="E65" s="1" t="s">
        <v>77</v>
      </c>
      <c r="F65" s="31">
        <v>1</v>
      </c>
      <c r="H65" s="31">
        <f>F65*G65</f>
        <v>0</v>
      </c>
      <c r="I65" s="4">
        <v>9.0000000000000006E-5</v>
      </c>
    </row>
    <row r="67" spans="1:9">
      <c r="A67" s="1">
        <v>24</v>
      </c>
      <c r="B67" s="13" t="s">
        <v>94</v>
      </c>
      <c r="D67" s="13" t="s">
        <v>95</v>
      </c>
      <c r="E67" s="1" t="s">
        <v>35</v>
      </c>
      <c r="F67" s="31">
        <v>3.5</v>
      </c>
      <c r="H67" s="31">
        <f>F67*G67</f>
        <v>0</v>
      </c>
      <c r="I67" s="4">
        <v>9.5E-4</v>
      </c>
    </row>
    <row r="68" spans="1:9">
      <c r="B68" s="13" t="s">
        <v>96</v>
      </c>
      <c r="C68" s="1" t="s">
        <v>37</v>
      </c>
      <c r="D68" s="13" t="s">
        <v>97</v>
      </c>
      <c r="G68" s="31">
        <v>3.5</v>
      </c>
    </row>
    <row r="70" spans="1:9">
      <c r="A70" s="1">
        <v>25</v>
      </c>
      <c r="B70" s="13" t="s">
        <v>98</v>
      </c>
      <c r="D70" s="13" t="s">
        <v>99</v>
      </c>
      <c r="E70" s="1" t="s">
        <v>35</v>
      </c>
      <c r="F70" s="31">
        <v>3</v>
      </c>
      <c r="H70" s="31">
        <f>F70*G70</f>
        <v>0</v>
      </c>
      <c r="I70" s="4">
        <v>8.0999999999999996E-4</v>
      </c>
    </row>
    <row r="71" spans="1:9">
      <c r="B71" s="13" t="s">
        <v>100</v>
      </c>
      <c r="C71" s="1" t="s">
        <v>37</v>
      </c>
      <c r="D71" s="13" t="s">
        <v>101</v>
      </c>
      <c r="G71" s="31">
        <v>3</v>
      </c>
    </row>
    <row r="73" spans="1:9">
      <c r="A73" s="1">
        <v>26</v>
      </c>
      <c r="B73" s="13" t="s">
        <v>102</v>
      </c>
      <c r="D73" s="13" t="s">
        <v>103</v>
      </c>
      <c r="E73" s="1" t="s">
        <v>35</v>
      </c>
      <c r="F73" s="31">
        <v>3.5</v>
      </c>
      <c r="H73" s="31">
        <f>F73*G73</f>
        <v>0</v>
      </c>
      <c r="I73" s="4">
        <v>1.4E-3</v>
      </c>
    </row>
    <row r="74" spans="1:9">
      <c r="B74" s="13" t="s">
        <v>96</v>
      </c>
      <c r="C74" s="1" t="s">
        <v>37</v>
      </c>
      <c r="D74" s="13" t="s">
        <v>104</v>
      </c>
      <c r="G74" s="31">
        <v>3.5</v>
      </c>
    </row>
    <row r="76" spans="1:9">
      <c r="A76" s="1">
        <v>27</v>
      </c>
      <c r="B76" s="13" t="s">
        <v>102</v>
      </c>
      <c r="D76" s="13" t="s">
        <v>105</v>
      </c>
      <c r="E76" s="1" t="s">
        <v>35</v>
      </c>
      <c r="F76" s="31">
        <v>3.5</v>
      </c>
      <c r="H76" s="31">
        <f>F76*G76</f>
        <v>0</v>
      </c>
      <c r="I76" s="4">
        <v>1.4E-3</v>
      </c>
    </row>
    <row r="78" spans="1:9">
      <c r="A78" s="1">
        <v>28</v>
      </c>
      <c r="B78" s="13" t="s">
        <v>106</v>
      </c>
      <c r="D78" s="13" t="s">
        <v>107</v>
      </c>
      <c r="E78" s="1" t="s">
        <v>35</v>
      </c>
      <c r="F78" s="31">
        <v>2.5</v>
      </c>
      <c r="H78" s="31">
        <f>F78*G78</f>
        <v>0</v>
      </c>
      <c r="I78" s="4">
        <v>1.6800000000000001E-3</v>
      </c>
    </row>
    <row r="80" spans="1:9">
      <c r="A80" s="1">
        <v>29</v>
      </c>
      <c r="B80" s="13" t="s">
        <v>108</v>
      </c>
      <c r="D80" s="13" t="s">
        <v>109</v>
      </c>
      <c r="E80" s="1" t="s">
        <v>60</v>
      </c>
      <c r="F80" s="31">
        <v>8</v>
      </c>
      <c r="H80" s="31">
        <f>F80*G80</f>
        <v>0</v>
      </c>
      <c r="I80" s="4">
        <v>0</v>
      </c>
    </row>
    <row r="81" spans="1:9">
      <c r="B81" s="13" t="s">
        <v>36</v>
      </c>
      <c r="C81" s="1" t="s">
        <v>37</v>
      </c>
      <c r="D81" s="13" t="s">
        <v>110</v>
      </c>
      <c r="G81" s="31">
        <v>8</v>
      </c>
    </row>
    <row r="83" spans="1:9">
      <c r="A83" s="1">
        <v>30</v>
      </c>
      <c r="B83" s="13" t="s">
        <v>111</v>
      </c>
      <c r="D83" s="13" t="s">
        <v>112</v>
      </c>
      <c r="E83" s="1" t="s">
        <v>60</v>
      </c>
      <c r="F83" s="31">
        <v>2</v>
      </c>
      <c r="H83" s="31">
        <f>F83*G83</f>
        <v>0</v>
      </c>
      <c r="I83" s="4">
        <v>1.66E-3</v>
      </c>
    </row>
    <row r="85" spans="1:9">
      <c r="A85" s="1">
        <v>31</v>
      </c>
      <c r="B85" s="13" t="s">
        <v>113</v>
      </c>
      <c r="D85" s="13" t="s">
        <v>114</v>
      </c>
      <c r="E85" s="1" t="s">
        <v>60</v>
      </c>
      <c r="F85" s="31">
        <v>3</v>
      </c>
      <c r="H85" s="31">
        <f>F85*G85</f>
        <v>0</v>
      </c>
      <c r="I85" s="4">
        <v>2.7599999999999999E-3</v>
      </c>
    </row>
    <row r="87" spans="1:9">
      <c r="A87" s="1">
        <v>32</v>
      </c>
      <c r="B87" s="13" t="s">
        <v>115</v>
      </c>
      <c r="D87" s="13" t="s">
        <v>116</v>
      </c>
      <c r="E87" s="1" t="s">
        <v>60</v>
      </c>
      <c r="F87" s="31">
        <v>1</v>
      </c>
      <c r="H87" s="31">
        <f>F87*G87</f>
        <v>0</v>
      </c>
      <c r="I87" s="4">
        <v>2.0000000000000002E-5</v>
      </c>
    </row>
    <row r="89" spans="1:9">
      <c r="A89" s="1">
        <v>33</v>
      </c>
      <c r="B89" s="13" t="s">
        <v>117</v>
      </c>
      <c r="D89" s="13" t="s">
        <v>118</v>
      </c>
      <c r="E89" s="1" t="s">
        <v>77</v>
      </c>
      <c r="F89" s="31">
        <v>1</v>
      </c>
      <c r="H89" s="31">
        <f>F89*G89</f>
        <v>0</v>
      </c>
      <c r="I89" s="4">
        <v>1E-3</v>
      </c>
    </row>
    <row r="91" spans="1:9">
      <c r="A91" s="1">
        <v>34</v>
      </c>
      <c r="B91" s="13" t="s">
        <v>119</v>
      </c>
      <c r="D91" s="13" t="s">
        <v>120</v>
      </c>
      <c r="E91" s="1" t="s">
        <v>60</v>
      </c>
      <c r="F91" s="31">
        <v>1</v>
      </c>
      <c r="H91" s="31">
        <f>F91*G91</f>
        <v>0</v>
      </c>
      <c r="I91" s="4">
        <v>2.0000000000000002E-5</v>
      </c>
    </row>
    <row r="93" spans="1:9">
      <c r="A93" s="1">
        <v>35</v>
      </c>
      <c r="B93" s="13" t="s">
        <v>121</v>
      </c>
      <c r="D93" s="13" t="s">
        <v>122</v>
      </c>
      <c r="E93" s="1" t="s">
        <v>77</v>
      </c>
      <c r="F93" s="31">
        <v>1</v>
      </c>
      <c r="H93" s="31">
        <f>F93*G93</f>
        <v>0</v>
      </c>
      <c r="I93" s="4">
        <v>5.0000000000000001E-4</v>
      </c>
    </row>
    <row r="95" spans="1:9">
      <c r="A95" s="1">
        <v>36</v>
      </c>
      <c r="B95" s="13" t="s">
        <v>123</v>
      </c>
      <c r="D95" s="13" t="s">
        <v>124</v>
      </c>
      <c r="E95" s="1" t="s">
        <v>60</v>
      </c>
      <c r="F95" s="31">
        <v>1</v>
      </c>
      <c r="H95" s="31">
        <f>F95*G95</f>
        <v>0</v>
      </c>
      <c r="I95" s="4">
        <v>4.64E-3</v>
      </c>
    </row>
    <row r="97" spans="1:9">
      <c r="A97" s="1">
        <v>37</v>
      </c>
      <c r="B97" s="13" t="s">
        <v>125</v>
      </c>
      <c r="D97" s="13" t="s">
        <v>126</v>
      </c>
      <c r="E97" s="1" t="s">
        <v>77</v>
      </c>
      <c r="F97" s="31">
        <v>1</v>
      </c>
      <c r="H97" s="31">
        <f>F97*G97</f>
        <v>0</v>
      </c>
      <c r="I97" s="4">
        <v>0</v>
      </c>
    </row>
    <row r="99" spans="1:9">
      <c r="A99" s="1">
        <v>38</v>
      </c>
      <c r="B99" s="13" t="s">
        <v>127</v>
      </c>
      <c r="D99" s="13" t="s">
        <v>128</v>
      </c>
      <c r="E99" s="1" t="s">
        <v>85</v>
      </c>
      <c r="F99" s="31">
        <v>3.3000000000000002E-2</v>
      </c>
      <c r="H99" s="31">
        <f>F99*G99</f>
        <v>0</v>
      </c>
      <c r="I99" s="4">
        <v>0</v>
      </c>
    </row>
    <row r="100" spans="1:9">
      <c r="A100" s="38" t="s">
        <v>56</v>
      </c>
      <c r="B100" s="39"/>
      <c r="C100" s="40"/>
      <c r="D100" s="39"/>
      <c r="E100" s="40"/>
      <c r="F100" s="69"/>
      <c r="G100" s="69"/>
      <c r="H100" s="70">
        <f>SUM(H60:H99)</f>
        <v>0</v>
      </c>
      <c r="I100" s="41">
        <f>SUM(I60:I99)</f>
        <v>3.2579999999999998E-2</v>
      </c>
    </row>
    <row r="101" spans="1:9">
      <c r="B101" s="34" t="s">
        <v>31</v>
      </c>
    </row>
    <row r="102" spans="1:9">
      <c r="A102" s="35">
        <v>725</v>
      </c>
      <c r="B102" s="34" t="s">
        <v>129</v>
      </c>
    </row>
    <row r="104" spans="1:9">
      <c r="A104" s="1">
        <v>39</v>
      </c>
      <c r="B104" s="13" t="s">
        <v>130</v>
      </c>
      <c r="D104" s="13" t="s">
        <v>131</v>
      </c>
      <c r="E104" s="1" t="s">
        <v>60</v>
      </c>
      <c r="F104" s="31">
        <v>1</v>
      </c>
      <c r="H104" s="31">
        <f>F104*G104</f>
        <v>0</v>
      </c>
      <c r="I104" s="4">
        <v>2.3900000000000002E-3</v>
      </c>
    </row>
    <row r="105" spans="1:9">
      <c r="D105" s="13" t="s">
        <v>132</v>
      </c>
    </row>
    <row r="107" spans="1:9">
      <c r="A107" s="1">
        <v>40</v>
      </c>
      <c r="B107" s="13" t="s">
        <v>133</v>
      </c>
      <c r="D107" s="13" t="s">
        <v>134</v>
      </c>
      <c r="E107" s="1" t="s">
        <v>77</v>
      </c>
      <c r="F107" s="31">
        <v>1</v>
      </c>
      <c r="H107" s="31">
        <f>F107*G107</f>
        <v>0</v>
      </c>
      <c r="I107" s="4">
        <v>0</v>
      </c>
    </row>
    <row r="109" spans="1:9">
      <c r="A109" s="1">
        <v>41</v>
      </c>
      <c r="B109" s="13" t="s">
        <v>135</v>
      </c>
      <c r="D109" s="13" t="s">
        <v>136</v>
      </c>
      <c r="E109" s="1" t="s">
        <v>77</v>
      </c>
      <c r="F109" s="31">
        <v>1</v>
      </c>
      <c r="H109" s="31">
        <f>F109*G109</f>
        <v>0</v>
      </c>
      <c r="I109" s="4">
        <v>1.2E-2</v>
      </c>
    </row>
    <row r="110" spans="1:9">
      <c r="D110" s="13" t="s">
        <v>137</v>
      </c>
    </row>
    <row r="112" spans="1:9">
      <c r="A112" s="1">
        <v>42</v>
      </c>
      <c r="B112" s="13" t="s">
        <v>138</v>
      </c>
      <c r="D112" s="13" t="s">
        <v>139</v>
      </c>
      <c r="E112" s="1" t="s">
        <v>77</v>
      </c>
      <c r="F112" s="31">
        <v>1</v>
      </c>
      <c r="H112" s="31">
        <f>F112*G112</f>
        <v>0</v>
      </c>
      <c r="I112" s="4">
        <v>0</v>
      </c>
    </row>
    <row r="114" spans="1:9">
      <c r="A114" s="1">
        <v>43</v>
      </c>
      <c r="B114" s="13" t="s">
        <v>140</v>
      </c>
      <c r="D114" s="13" t="s">
        <v>141</v>
      </c>
      <c r="E114" s="1" t="s">
        <v>89</v>
      </c>
      <c r="F114" s="31">
        <v>1</v>
      </c>
      <c r="H114" s="31">
        <f>F114*G114</f>
        <v>0</v>
      </c>
      <c r="I114" s="4">
        <v>1.39E-3</v>
      </c>
    </row>
    <row r="116" spans="1:9">
      <c r="A116" s="1">
        <v>44</v>
      </c>
      <c r="B116" s="13" t="s">
        <v>142</v>
      </c>
      <c r="D116" s="13" t="s">
        <v>143</v>
      </c>
      <c r="E116" s="1" t="s">
        <v>77</v>
      </c>
      <c r="F116" s="31">
        <v>1</v>
      </c>
      <c r="H116" s="31">
        <f>F116*G116</f>
        <v>0</v>
      </c>
      <c r="I116" s="4">
        <v>6.0000000000000001E-3</v>
      </c>
    </row>
    <row r="118" spans="1:9">
      <c r="A118" s="1">
        <v>45</v>
      </c>
      <c r="B118" s="13" t="s">
        <v>144</v>
      </c>
      <c r="D118" s="13" t="s">
        <v>145</v>
      </c>
      <c r="E118" s="1" t="s">
        <v>146</v>
      </c>
      <c r="F118" s="31">
        <v>1</v>
      </c>
      <c r="H118" s="31">
        <f>F118*G118</f>
        <v>0</v>
      </c>
      <c r="I118" s="4">
        <v>1.1000000000000001E-3</v>
      </c>
    </row>
    <row r="120" spans="1:9">
      <c r="A120" s="1">
        <v>46</v>
      </c>
      <c r="B120" s="13" t="s">
        <v>147</v>
      </c>
      <c r="D120" s="13" t="s">
        <v>148</v>
      </c>
      <c r="E120" s="1" t="s">
        <v>77</v>
      </c>
      <c r="F120" s="31">
        <v>1</v>
      </c>
      <c r="H120" s="31">
        <f>F120*G120</f>
        <v>0</v>
      </c>
      <c r="I120" s="4">
        <v>0.05</v>
      </c>
    </row>
    <row r="122" spans="1:9">
      <c r="A122" s="1">
        <v>47</v>
      </c>
      <c r="B122" s="13" t="s">
        <v>149</v>
      </c>
      <c r="D122" s="13" t="s">
        <v>150</v>
      </c>
      <c r="E122" s="1" t="s">
        <v>89</v>
      </c>
      <c r="F122" s="31">
        <v>4</v>
      </c>
      <c r="H122" s="31">
        <f>F122*G122</f>
        <v>0</v>
      </c>
      <c r="I122" s="4">
        <v>1E-3</v>
      </c>
    </row>
    <row r="124" spans="1:9">
      <c r="A124" s="1">
        <v>48</v>
      </c>
      <c r="B124" s="13" t="s">
        <v>151</v>
      </c>
      <c r="D124" s="13" t="s">
        <v>152</v>
      </c>
      <c r="E124" s="1" t="s">
        <v>89</v>
      </c>
      <c r="F124" s="31">
        <v>1</v>
      </c>
      <c r="H124" s="31">
        <f>F124*G124</f>
        <v>0</v>
      </c>
      <c r="I124" s="4">
        <v>3.3E-4</v>
      </c>
    </row>
    <row r="126" spans="1:9">
      <c r="A126" s="1">
        <v>49</v>
      </c>
      <c r="B126" s="13" t="s">
        <v>153</v>
      </c>
      <c r="D126" s="13" t="s">
        <v>154</v>
      </c>
      <c r="E126" s="1" t="s">
        <v>89</v>
      </c>
      <c r="F126" s="31">
        <v>1</v>
      </c>
      <c r="H126" s="31">
        <f>F126*G126</f>
        <v>0</v>
      </c>
      <c r="I126" s="4">
        <v>2.9010000000000001E-2</v>
      </c>
    </row>
    <row r="128" spans="1:9">
      <c r="A128" s="1">
        <v>50</v>
      </c>
      <c r="B128" s="13" t="s">
        <v>155</v>
      </c>
      <c r="D128" s="13" t="s">
        <v>156</v>
      </c>
      <c r="E128" s="1" t="s">
        <v>77</v>
      </c>
      <c r="F128" s="31">
        <v>1</v>
      </c>
      <c r="H128" s="31">
        <f>F128*G128</f>
        <v>0</v>
      </c>
      <c r="I128" s="4">
        <v>0.05</v>
      </c>
    </row>
    <row r="130" spans="1:9">
      <c r="A130" s="1">
        <v>51</v>
      </c>
      <c r="B130" s="13" t="s">
        <v>157</v>
      </c>
      <c r="D130" s="13" t="s">
        <v>158</v>
      </c>
      <c r="E130" s="1" t="s">
        <v>60</v>
      </c>
      <c r="F130" s="31">
        <v>1</v>
      </c>
      <c r="H130" s="31">
        <f>F130*G130</f>
        <v>0</v>
      </c>
      <c r="I130" s="4">
        <v>9.5E-4</v>
      </c>
    </row>
    <row r="132" spans="1:9">
      <c r="A132" s="1">
        <v>52</v>
      </c>
      <c r="B132" s="13" t="s">
        <v>159</v>
      </c>
      <c r="D132" s="13" t="s">
        <v>160</v>
      </c>
      <c r="E132" s="1" t="s">
        <v>60</v>
      </c>
      <c r="F132" s="31">
        <v>2</v>
      </c>
      <c r="H132" s="31">
        <f>F132*G132</f>
        <v>0</v>
      </c>
      <c r="I132" s="4">
        <v>8.0000000000000007E-5</v>
      </c>
    </row>
    <row r="134" spans="1:9">
      <c r="A134" s="1">
        <v>53</v>
      </c>
      <c r="B134" s="13" t="s">
        <v>161</v>
      </c>
      <c r="D134" s="13" t="s">
        <v>162</v>
      </c>
      <c r="E134" s="1" t="s">
        <v>163</v>
      </c>
      <c r="F134" s="31">
        <v>1</v>
      </c>
      <c r="H134" s="31">
        <f>F134*G134</f>
        <v>0</v>
      </c>
      <c r="I134" s="4">
        <v>2E-3</v>
      </c>
    </row>
    <row r="135" spans="1:9">
      <c r="D135" s="13" t="s">
        <v>164</v>
      </c>
    </row>
    <row r="137" spans="1:9">
      <c r="A137" s="1">
        <v>54</v>
      </c>
      <c r="B137" s="13" t="s">
        <v>165</v>
      </c>
      <c r="D137" s="13" t="s">
        <v>166</v>
      </c>
      <c r="E137" s="1" t="s">
        <v>163</v>
      </c>
      <c r="F137" s="31">
        <v>1</v>
      </c>
      <c r="H137" s="31">
        <f>F137*G137</f>
        <v>0</v>
      </c>
      <c r="I137" s="4">
        <v>2E-3</v>
      </c>
    </row>
    <row r="138" spans="1:9">
      <c r="D138" s="13" t="s">
        <v>167</v>
      </c>
    </row>
    <row r="140" spans="1:9">
      <c r="A140" s="1">
        <v>55</v>
      </c>
      <c r="B140" s="13" t="s">
        <v>168</v>
      </c>
      <c r="D140" s="13" t="s">
        <v>169</v>
      </c>
      <c r="E140" s="1" t="s">
        <v>89</v>
      </c>
      <c r="F140" s="31">
        <v>1</v>
      </c>
      <c r="H140" s="31">
        <f>F140*G140</f>
        <v>0</v>
      </c>
      <c r="I140" s="4">
        <v>1.2E-4</v>
      </c>
    </row>
    <row r="142" spans="1:9">
      <c r="A142" s="1">
        <v>56</v>
      </c>
      <c r="B142" s="13" t="s">
        <v>170</v>
      </c>
      <c r="D142" s="13" t="s">
        <v>171</v>
      </c>
      <c r="E142" s="1" t="s">
        <v>163</v>
      </c>
      <c r="F142" s="31">
        <v>1</v>
      </c>
      <c r="H142" s="31">
        <f>F142*G142</f>
        <v>0</v>
      </c>
      <c r="I142" s="4">
        <v>2E-3</v>
      </c>
    </row>
    <row r="144" spans="1:9">
      <c r="A144" s="1">
        <v>57</v>
      </c>
      <c r="B144" s="13" t="s">
        <v>172</v>
      </c>
      <c r="D144" s="13" t="s">
        <v>173</v>
      </c>
      <c r="E144" s="1" t="s">
        <v>60</v>
      </c>
      <c r="F144" s="31">
        <v>1</v>
      </c>
      <c r="H144" s="31">
        <f>F144*G144</f>
        <v>0</v>
      </c>
      <c r="I144" s="4">
        <v>1.7000000000000001E-4</v>
      </c>
    </row>
    <row r="146" spans="1:9">
      <c r="A146" s="1">
        <v>58</v>
      </c>
      <c r="B146" s="13" t="s">
        <v>174</v>
      </c>
      <c r="D146" s="13" t="s">
        <v>175</v>
      </c>
      <c r="E146" s="1" t="s">
        <v>77</v>
      </c>
      <c r="F146" s="31">
        <v>1</v>
      </c>
      <c r="H146" s="31">
        <f>F146*G146</f>
        <v>0</v>
      </c>
      <c r="I146" s="4">
        <v>0</v>
      </c>
    </row>
    <row r="148" spans="1:9">
      <c r="A148" s="1">
        <v>59</v>
      </c>
      <c r="B148" s="13" t="s">
        <v>176</v>
      </c>
      <c r="D148" s="13" t="s">
        <v>177</v>
      </c>
      <c r="E148" s="1" t="s">
        <v>77</v>
      </c>
      <c r="F148" s="31">
        <v>1</v>
      </c>
      <c r="H148" s="31">
        <f>F148*G148</f>
        <v>0</v>
      </c>
      <c r="I148" s="4">
        <v>1.9000000000000001E-4</v>
      </c>
    </row>
    <row r="150" spans="1:9">
      <c r="A150" s="1">
        <v>60</v>
      </c>
      <c r="B150" s="13" t="s">
        <v>178</v>
      </c>
      <c r="D150" s="13" t="s">
        <v>179</v>
      </c>
      <c r="E150" s="1" t="s">
        <v>77</v>
      </c>
      <c r="F150" s="31">
        <v>1</v>
      </c>
      <c r="H150" s="31">
        <f>F150*G150</f>
        <v>0</v>
      </c>
      <c r="I150" s="4">
        <v>0</v>
      </c>
    </row>
    <row r="152" spans="1:9">
      <c r="A152" s="1">
        <v>61</v>
      </c>
      <c r="B152" s="13" t="s">
        <v>180</v>
      </c>
      <c r="D152" s="13" t="s">
        <v>181</v>
      </c>
      <c r="E152" s="1" t="s">
        <v>77</v>
      </c>
      <c r="F152" s="31">
        <v>1</v>
      </c>
      <c r="H152" s="31">
        <f>F152*G152</f>
        <v>0</v>
      </c>
      <c r="I152" s="4">
        <v>2.1000000000000001E-4</v>
      </c>
    </row>
    <row r="154" spans="1:9">
      <c r="A154" s="1">
        <v>62</v>
      </c>
      <c r="B154" s="13" t="s">
        <v>182</v>
      </c>
      <c r="D154" s="13" t="s">
        <v>183</v>
      </c>
      <c r="E154" s="1" t="s">
        <v>77</v>
      </c>
      <c r="F154" s="31">
        <v>1</v>
      </c>
      <c r="H154" s="31">
        <f>F154*G154</f>
        <v>0</v>
      </c>
      <c r="I154" s="4">
        <v>1E-3</v>
      </c>
    </row>
    <row r="156" spans="1:9">
      <c r="A156" s="1">
        <v>63</v>
      </c>
      <c r="B156" s="13" t="s">
        <v>184</v>
      </c>
      <c r="D156" s="13" t="s">
        <v>185</v>
      </c>
      <c r="E156" s="1" t="s">
        <v>85</v>
      </c>
      <c r="F156" s="31">
        <v>0.16200000000000001</v>
      </c>
      <c r="H156" s="31">
        <f>F156*G156</f>
        <v>0</v>
      </c>
      <c r="I156" s="4">
        <v>0</v>
      </c>
    </row>
    <row r="157" spans="1:9">
      <c r="A157" s="38" t="s">
        <v>56</v>
      </c>
      <c r="B157" s="39"/>
      <c r="C157" s="40"/>
      <c r="D157" s="39"/>
      <c r="E157" s="40"/>
      <c r="F157" s="69"/>
      <c r="G157" s="69"/>
      <c r="H157" s="70">
        <f>SUM(H103:H156)</f>
        <v>0</v>
      </c>
      <c r="I157" s="41">
        <f>SUM(I103:I156)</f>
        <v>0.16194000000000003</v>
      </c>
    </row>
    <row r="158" spans="1:9">
      <c r="B158" s="34" t="s">
        <v>31</v>
      </c>
    </row>
    <row r="159" spans="1:9">
      <c r="A159" s="35">
        <v>998</v>
      </c>
      <c r="B159" s="34" t="s">
        <v>186</v>
      </c>
    </row>
    <row r="161" spans="1:9">
      <c r="A161" s="1">
        <v>64</v>
      </c>
      <c r="B161" s="13" t="s">
        <v>187</v>
      </c>
      <c r="D161" s="13" t="s">
        <v>188</v>
      </c>
      <c r="E161" s="1" t="s">
        <v>189</v>
      </c>
      <c r="F161" s="31">
        <v>1</v>
      </c>
      <c r="H161" s="31">
        <f>F161*G161</f>
        <v>0</v>
      </c>
      <c r="I161" s="4">
        <v>0</v>
      </c>
    </row>
    <row r="163" spans="1:9">
      <c r="A163" s="1">
        <v>65</v>
      </c>
      <c r="B163" s="13" t="s">
        <v>190</v>
      </c>
      <c r="D163" s="13" t="s">
        <v>191</v>
      </c>
      <c r="E163" s="1" t="s">
        <v>192</v>
      </c>
      <c r="G163" s="31">
        <v>23</v>
      </c>
      <c r="H163" s="31">
        <f>F163*G163</f>
        <v>0</v>
      </c>
      <c r="I163" s="4">
        <v>0</v>
      </c>
    </row>
    <row r="164" spans="1:9">
      <c r="D164" s="13" t="s">
        <v>193</v>
      </c>
    </row>
    <row r="165" spans="1:9">
      <c r="A165" s="38" t="s">
        <v>56</v>
      </c>
      <c r="B165" s="39"/>
      <c r="C165" s="40"/>
      <c r="D165" s="39"/>
      <c r="E165" s="40"/>
      <c r="F165" s="69"/>
      <c r="G165" s="69"/>
      <c r="H165" s="70">
        <f>SUM(H160:H164)</f>
        <v>0</v>
      </c>
      <c r="I165" s="41">
        <f>SUM(I160:I164)</f>
        <v>0</v>
      </c>
    </row>
    <row r="167" spans="1:9">
      <c r="A167" s="38" t="s">
        <v>194</v>
      </c>
      <c r="B167" s="49"/>
      <c r="C167" s="50"/>
      <c r="D167" s="49"/>
      <c r="E167" s="51"/>
      <c r="F167" s="71">
        <v>0.15</v>
      </c>
      <c r="G167" s="63"/>
      <c r="H167" s="63" t="s">
        <v>195</v>
      </c>
      <c r="I167" s="52" t="s">
        <v>16</v>
      </c>
    </row>
    <row r="168" spans="1:9">
      <c r="A168" s="36"/>
      <c r="B168" s="42" t="s">
        <v>26</v>
      </c>
      <c r="C168" s="43"/>
      <c r="D168" s="42"/>
      <c r="E168" s="53"/>
      <c r="F168" s="65">
        <f>H168-G168</f>
        <v>0</v>
      </c>
      <c r="G168" s="65"/>
      <c r="H168" s="65">
        <f>SUMIF(A:A,"Oddíl celkem",H:H)</f>
        <v>0</v>
      </c>
      <c r="I168" s="54"/>
    </row>
    <row r="169" spans="1:9">
      <c r="A169" s="44"/>
      <c r="B169" s="45" t="s">
        <v>196</v>
      </c>
      <c r="C169" s="46"/>
      <c r="D169" s="45"/>
      <c r="E169" s="55"/>
      <c r="F169" s="66">
        <f>F168*0.15</f>
        <v>0</v>
      </c>
      <c r="G169" s="66"/>
      <c r="H169" s="66">
        <f>F169+G169</f>
        <v>0</v>
      </c>
      <c r="I169" s="56"/>
    </row>
    <row r="170" spans="1:9">
      <c r="A170" s="36"/>
      <c r="B170" s="42"/>
      <c r="C170" s="43"/>
      <c r="D170" s="42"/>
      <c r="E170" s="37"/>
      <c r="F170" s="59"/>
      <c r="G170" s="59"/>
      <c r="H170" s="59"/>
      <c r="I170" s="47"/>
    </row>
    <row r="171" spans="1:9">
      <c r="A171" s="36"/>
      <c r="B171" s="42" t="s">
        <v>197</v>
      </c>
      <c r="C171" s="43"/>
      <c r="D171" s="42"/>
      <c r="E171" s="37"/>
      <c r="F171" s="59">
        <f>F169+F168</f>
        <v>0</v>
      </c>
      <c r="G171" s="59"/>
      <c r="H171" s="59">
        <f>H169+H168</f>
        <v>0</v>
      </c>
      <c r="I171" s="47">
        <f>SUMIF(A:A,"Oddíl celkem",I:I)</f>
        <v>0.21812000000000004</v>
      </c>
    </row>
    <row r="172" spans="1:9">
      <c r="A172" s="44"/>
      <c r="B172" s="45"/>
      <c r="C172" s="46"/>
      <c r="D172" s="45"/>
      <c r="E172" s="46"/>
      <c r="F172" s="61"/>
      <c r="G172" s="61"/>
      <c r="H172" s="61"/>
      <c r="I172" s="48"/>
    </row>
  </sheetData>
  <phoneticPr fontId="0" type="noConversion"/>
  <pageMargins left="0.74803149606299213" right="0.74803149606299213" top="0.98425196850393704" bottom="0.59055118110236227" header="0.59055118110236227" footer="0"/>
  <pageSetup paperSize="9" orientation="portrait" horizontalDpi="120" verticalDpi="72" r:id="rId1"/>
  <headerFooter alignWithMargins="0">
    <oddHeader>&amp;LMartina Žemličková&amp;CNABÍDKOVÝ ROZPOČET VČ. VÝKAZU VÝMĚR&amp;R&amp;8Datum  :    &amp;D &amp;10
    &amp;8                      Strana  :               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G138"/>
  <sheetViews>
    <sheetView workbookViewId="0">
      <selection activeCell="A2" sqref="A2"/>
    </sheetView>
  </sheetViews>
  <sheetFormatPr defaultRowHeight="12.75"/>
  <cols>
    <col min="1" max="1" width="13.5703125" customWidth="1"/>
    <col min="2" max="2" width="44.42578125" style="17" customWidth="1"/>
    <col min="3" max="3" width="14.42578125" style="30" customWidth="1"/>
    <col min="4" max="4" width="13.28515625" style="12" customWidth="1"/>
  </cols>
  <sheetData>
    <row r="1" spans="1:7">
      <c r="A1" s="1" t="s">
        <v>202</v>
      </c>
      <c r="D1" s="10">
        <v>43065</v>
      </c>
      <c r="E1" s="1"/>
      <c r="F1" s="1"/>
      <c r="G1" s="1"/>
    </row>
    <row r="2" spans="1:7">
      <c r="B2" s="18" t="s">
        <v>9</v>
      </c>
      <c r="C2" s="31"/>
      <c r="D2" s="4"/>
      <c r="E2" s="1"/>
      <c r="F2" s="1"/>
      <c r="G2" s="1"/>
    </row>
    <row r="3" spans="1:7">
      <c r="A3" s="1"/>
      <c r="B3" s="18" t="s">
        <v>15</v>
      </c>
      <c r="C3" s="31"/>
      <c r="D3" s="4"/>
      <c r="E3" s="1"/>
      <c r="F3" s="1"/>
      <c r="G3" s="1"/>
    </row>
    <row r="4" spans="1:7">
      <c r="A4" s="1" t="s">
        <v>10</v>
      </c>
      <c r="B4" s="13" t="str">
        <f>'Položkový rozpočet'!D1</f>
        <v xml:space="preserve">463 - Sokolov,stav.úpravy 5 BJ,ul.U Divadla č.p.1599,1600,1601                   </v>
      </c>
      <c r="C4" s="31"/>
      <c r="D4" s="4"/>
      <c r="E4" s="1"/>
      <c r="F4" s="1"/>
      <c r="G4" s="1"/>
    </row>
    <row r="5" spans="1:7">
      <c r="A5" s="1" t="s">
        <v>11</v>
      </c>
      <c r="B5" s="13" t="str">
        <f>'Položkový rozpočet'!D2</f>
        <v xml:space="preserve">4630040 - SO 04 byt.č.9 3.NP č.p.1600-zdravotní instalace                   </v>
      </c>
      <c r="C5" s="31"/>
      <c r="D5" s="4"/>
      <c r="E5" s="1"/>
      <c r="F5" s="1"/>
      <c r="G5" s="1"/>
    </row>
    <row r="6" spans="1:7">
      <c r="A6" s="1"/>
      <c r="B6" s="11"/>
      <c r="C6" s="31"/>
      <c r="D6" s="4"/>
      <c r="E6" s="1"/>
      <c r="F6" s="1"/>
      <c r="G6" s="1"/>
    </row>
    <row r="7" spans="1:7">
      <c r="A7" s="6" t="s">
        <v>12</v>
      </c>
      <c r="B7" s="19" t="s">
        <v>13</v>
      </c>
      <c r="C7" s="32" t="s">
        <v>14</v>
      </c>
      <c r="D7" s="8" t="s">
        <v>16</v>
      </c>
      <c r="E7" s="1"/>
      <c r="F7" s="1"/>
      <c r="G7" s="1"/>
    </row>
    <row r="8" spans="1:7">
      <c r="B8" s="11"/>
      <c r="C8" s="31"/>
      <c r="D8" s="4"/>
      <c r="E8" s="1"/>
      <c r="F8" s="1"/>
      <c r="G8" s="1"/>
    </row>
    <row r="9" spans="1:7">
      <c r="A9" s="11">
        <f>'Položkový rozpočet'!A6</f>
        <v>713</v>
      </c>
      <c r="B9" s="13" t="str">
        <f>'Položkový rozpočet'!B6</f>
        <v xml:space="preserve">IZOLACE TEPELNE                                   </v>
      </c>
      <c r="C9" s="31">
        <f>'Položkový rozpočet'!H27</f>
        <v>0</v>
      </c>
      <c r="D9" s="4">
        <f>'Položkový rozpočet'!I27</f>
        <v>4.8999999999999998E-4</v>
      </c>
      <c r="E9" s="1"/>
      <c r="F9" s="1"/>
      <c r="G9" s="1"/>
    </row>
    <row r="10" spans="1:7" s="1" customFormat="1" ht="11.25">
      <c r="A10" s="1">
        <f>'Položkový rozpočet'!A29</f>
        <v>721</v>
      </c>
      <c r="B10" s="13" t="str">
        <f>'Položkový rozpočet'!B29</f>
        <v xml:space="preserve">VNITRNI KANALIZACE                                </v>
      </c>
      <c r="C10" s="31">
        <f>'Položkový rozpočet'!H57</f>
        <v>0</v>
      </c>
      <c r="D10" s="4">
        <f>'Položkový rozpočet'!I57</f>
        <v>2.3110000000000002E-2</v>
      </c>
    </row>
    <row r="11" spans="1:7" s="1" customFormat="1" ht="11.25">
      <c r="A11" s="1">
        <f>'Položkový rozpočet'!A59</f>
        <v>722</v>
      </c>
      <c r="B11" s="13" t="str">
        <f>'Položkový rozpočet'!B59</f>
        <v xml:space="preserve">VNITRNI VODOVOD                                   </v>
      </c>
      <c r="C11" s="31">
        <f>'Položkový rozpočet'!H100</f>
        <v>0</v>
      </c>
      <c r="D11" s="4">
        <f>'Položkový rozpočet'!I100</f>
        <v>3.2579999999999998E-2</v>
      </c>
    </row>
    <row r="12" spans="1:7" s="1" customFormat="1" ht="11.25">
      <c r="A12" s="1">
        <f>'Položkový rozpočet'!A102</f>
        <v>725</v>
      </c>
      <c r="B12" s="13" t="str">
        <f>'Položkový rozpočet'!B102</f>
        <v xml:space="preserve">ZARIZOVACI PREDMETY                               </v>
      </c>
      <c r="C12" s="31">
        <f>'Položkový rozpočet'!H157</f>
        <v>0</v>
      </c>
      <c r="D12" s="4">
        <f>'Položkový rozpočet'!I157</f>
        <v>0.16194000000000003</v>
      </c>
    </row>
    <row r="13" spans="1:7" s="1" customFormat="1" ht="11.25">
      <c r="A13" s="1">
        <f>'Položkový rozpočet'!A159</f>
        <v>998</v>
      </c>
      <c r="B13" s="13" t="str">
        <f>'Položkový rozpočet'!B159</f>
        <v xml:space="preserve">DOPOČTY PRIRAZEK                                  </v>
      </c>
      <c r="C13" s="31">
        <f>'Položkový rozpočet'!H165</f>
        <v>0</v>
      </c>
      <c r="D13" s="4">
        <f>'Položkový rozpočet'!I165</f>
        <v>0</v>
      </c>
    </row>
    <row r="14" spans="1:7" s="1" customFormat="1" ht="11.25">
      <c r="B14" s="11"/>
      <c r="C14" s="31"/>
      <c r="D14" s="4"/>
    </row>
    <row r="15" spans="1:7" s="1" customFormat="1" ht="11.25">
      <c r="A15" s="38" t="s">
        <v>194</v>
      </c>
      <c r="B15" s="62"/>
      <c r="C15" s="63" t="s">
        <v>8</v>
      </c>
      <c r="D15" s="64" t="s">
        <v>16</v>
      </c>
    </row>
    <row r="16" spans="1:7" s="1" customFormat="1" ht="11.25">
      <c r="A16" s="36"/>
      <c r="B16" s="58" t="s">
        <v>26</v>
      </c>
      <c r="C16" s="65">
        <f>'Položkový rozpočet'!H168</f>
        <v>0</v>
      </c>
      <c r="D16" s="54"/>
    </row>
    <row r="17" spans="1:4" s="1" customFormat="1" ht="11.25">
      <c r="A17" s="36"/>
      <c r="B17" s="58" t="s">
        <v>203</v>
      </c>
      <c r="C17" s="65">
        <f>'Položkový rozpočet'!F169</f>
        <v>0</v>
      </c>
      <c r="D17" s="54"/>
    </row>
    <row r="18" spans="1:4" s="1" customFormat="1" ht="11.25">
      <c r="A18" s="44"/>
      <c r="B18" s="60"/>
      <c r="C18" s="66"/>
      <c r="D18" s="56"/>
    </row>
    <row r="19" spans="1:4" s="1" customFormat="1" ht="11.25">
      <c r="A19" s="44"/>
      <c r="B19" s="60" t="s">
        <v>197</v>
      </c>
      <c r="C19" s="61">
        <f>C18+C17+C16</f>
        <v>0</v>
      </c>
      <c r="D19" s="48">
        <f>'Položkový rozpočet'!I171</f>
        <v>0.21812000000000004</v>
      </c>
    </row>
    <row r="20" spans="1:4" s="1" customFormat="1" ht="11.25">
      <c r="B20" s="11"/>
      <c r="C20" s="31"/>
      <c r="D20" s="4"/>
    </row>
    <row r="21" spans="1:4" s="1" customFormat="1" ht="11.25">
      <c r="B21" s="11"/>
      <c r="C21" s="31"/>
      <c r="D21" s="4"/>
    </row>
    <row r="22" spans="1:4" s="1" customFormat="1" ht="11.25">
      <c r="B22" s="11"/>
      <c r="C22" s="31"/>
      <c r="D22" s="4"/>
    </row>
    <row r="23" spans="1:4" s="1" customFormat="1" ht="11.25">
      <c r="B23" s="11"/>
      <c r="C23" s="31"/>
      <c r="D23" s="4"/>
    </row>
    <row r="24" spans="1:4" s="1" customFormat="1" ht="11.25">
      <c r="B24" s="11"/>
      <c r="C24" s="31"/>
      <c r="D24" s="4"/>
    </row>
    <row r="25" spans="1:4" s="1" customFormat="1" ht="11.25">
      <c r="B25" s="11"/>
      <c r="C25" s="31"/>
      <c r="D25" s="4"/>
    </row>
    <row r="26" spans="1:4" s="1" customFormat="1" ht="11.25">
      <c r="B26" s="11"/>
      <c r="C26" s="31"/>
      <c r="D26" s="4"/>
    </row>
    <row r="27" spans="1:4" s="1" customFormat="1" ht="11.25">
      <c r="B27" s="11"/>
      <c r="C27" s="31"/>
      <c r="D27" s="4"/>
    </row>
    <row r="28" spans="1:4" s="1" customFormat="1" ht="11.25">
      <c r="B28" s="11"/>
      <c r="C28" s="31"/>
      <c r="D28" s="4"/>
    </row>
    <row r="29" spans="1:4" s="1" customFormat="1" ht="11.25">
      <c r="B29" s="11"/>
      <c r="C29" s="31"/>
      <c r="D29" s="4"/>
    </row>
    <row r="30" spans="1:4" s="1" customFormat="1" ht="11.25">
      <c r="B30" s="11"/>
      <c r="C30" s="31"/>
      <c r="D30" s="4"/>
    </row>
    <row r="31" spans="1:4" s="1" customFormat="1" ht="11.25">
      <c r="B31" s="11"/>
      <c r="C31" s="31"/>
      <c r="D31" s="4"/>
    </row>
    <row r="32" spans="1:4" s="1" customFormat="1" ht="11.25">
      <c r="B32" s="11"/>
      <c r="C32" s="31"/>
      <c r="D32" s="4"/>
    </row>
    <row r="33" spans="2:4" s="1" customFormat="1" ht="11.25">
      <c r="B33" s="11"/>
      <c r="C33" s="31"/>
      <c r="D33" s="4"/>
    </row>
    <row r="34" spans="2:4" s="1" customFormat="1" ht="11.25">
      <c r="B34" s="11"/>
      <c r="C34" s="31"/>
      <c r="D34" s="4"/>
    </row>
    <row r="35" spans="2:4" s="1" customFormat="1" ht="11.25">
      <c r="B35" s="11"/>
      <c r="C35" s="31"/>
      <c r="D35" s="4"/>
    </row>
    <row r="36" spans="2:4" s="1" customFormat="1" ht="11.25">
      <c r="B36" s="11"/>
      <c r="C36" s="31"/>
      <c r="D36" s="4"/>
    </row>
    <row r="37" spans="2:4" s="1" customFormat="1" ht="11.25">
      <c r="B37" s="11"/>
      <c r="C37" s="31"/>
      <c r="D37" s="4"/>
    </row>
    <row r="38" spans="2:4" s="1" customFormat="1" ht="11.25">
      <c r="B38" s="11"/>
      <c r="C38" s="31"/>
      <c r="D38" s="4"/>
    </row>
    <row r="39" spans="2:4" s="1" customFormat="1" ht="11.25">
      <c r="B39" s="11"/>
      <c r="C39" s="31"/>
      <c r="D39" s="4"/>
    </row>
    <row r="40" spans="2:4" s="1" customFormat="1" ht="11.25">
      <c r="B40" s="11"/>
      <c r="C40" s="31"/>
      <c r="D40" s="4"/>
    </row>
    <row r="41" spans="2:4" s="1" customFormat="1" ht="11.25">
      <c r="B41" s="11"/>
      <c r="C41" s="31"/>
      <c r="D41" s="4"/>
    </row>
    <row r="42" spans="2:4" s="1" customFormat="1" ht="11.25">
      <c r="B42" s="11"/>
      <c r="C42" s="31"/>
      <c r="D42" s="4"/>
    </row>
    <row r="43" spans="2:4" s="1" customFormat="1" ht="11.25">
      <c r="B43" s="11"/>
      <c r="C43" s="31"/>
      <c r="D43" s="4"/>
    </row>
    <row r="44" spans="2:4" s="1" customFormat="1" ht="11.25">
      <c r="B44" s="11"/>
      <c r="C44" s="31"/>
      <c r="D44" s="4"/>
    </row>
    <row r="45" spans="2:4" s="1" customFormat="1" ht="11.25">
      <c r="B45" s="11"/>
      <c r="C45" s="31"/>
      <c r="D45" s="4"/>
    </row>
    <row r="46" spans="2:4" s="1" customFormat="1" ht="11.25">
      <c r="B46" s="11"/>
      <c r="C46" s="31"/>
      <c r="D46" s="4"/>
    </row>
    <row r="47" spans="2:4" s="1" customFormat="1" ht="11.25">
      <c r="B47" s="11"/>
      <c r="C47" s="31"/>
      <c r="D47" s="4"/>
    </row>
    <row r="48" spans="2:4" s="1" customFormat="1" ht="11.25">
      <c r="B48" s="11"/>
      <c r="C48" s="31"/>
      <c r="D48" s="4"/>
    </row>
    <row r="49" spans="2:4" s="1" customFormat="1" ht="11.25">
      <c r="B49" s="11"/>
      <c r="C49" s="31"/>
      <c r="D49" s="4"/>
    </row>
    <row r="50" spans="2:4" s="1" customFormat="1" ht="11.25">
      <c r="B50" s="11"/>
      <c r="C50" s="31"/>
      <c r="D50" s="4"/>
    </row>
    <row r="51" spans="2:4" s="1" customFormat="1" ht="11.25">
      <c r="B51" s="11"/>
      <c r="C51" s="31"/>
      <c r="D51" s="4"/>
    </row>
    <row r="52" spans="2:4" s="1" customFormat="1" ht="11.25">
      <c r="B52" s="11"/>
      <c r="C52" s="31"/>
      <c r="D52" s="4"/>
    </row>
    <row r="53" spans="2:4" s="1" customFormat="1" ht="11.25">
      <c r="B53" s="11"/>
      <c r="C53" s="31"/>
      <c r="D53" s="4"/>
    </row>
    <row r="54" spans="2:4" s="1" customFormat="1" ht="11.25">
      <c r="B54" s="11"/>
      <c r="C54" s="31"/>
      <c r="D54" s="4"/>
    </row>
    <row r="55" spans="2:4" s="1" customFormat="1" ht="11.25">
      <c r="B55" s="11"/>
      <c r="C55" s="31"/>
      <c r="D55" s="4"/>
    </row>
    <row r="56" spans="2:4" s="1" customFormat="1" ht="11.25">
      <c r="B56" s="11"/>
      <c r="C56" s="31"/>
      <c r="D56" s="4"/>
    </row>
    <row r="57" spans="2:4" s="1" customFormat="1" ht="11.25">
      <c r="B57" s="11"/>
      <c r="C57" s="31"/>
      <c r="D57" s="4"/>
    </row>
    <row r="58" spans="2:4" s="1" customFormat="1" ht="11.25">
      <c r="B58" s="11"/>
      <c r="C58" s="31"/>
      <c r="D58" s="4"/>
    </row>
    <row r="59" spans="2:4" s="1" customFormat="1" ht="11.25">
      <c r="B59" s="11"/>
      <c r="C59" s="31"/>
      <c r="D59" s="4"/>
    </row>
    <row r="60" spans="2:4" s="1" customFormat="1" ht="11.25">
      <c r="B60" s="11"/>
      <c r="C60" s="31"/>
      <c r="D60" s="4"/>
    </row>
    <row r="61" spans="2:4" s="1" customFormat="1" ht="11.25">
      <c r="B61" s="11"/>
      <c r="C61" s="31"/>
      <c r="D61" s="4"/>
    </row>
    <row r="62" spans="2:4" s="1" customFormat="1" ht="11.25">
      <c r="B62" s="11"/>
      <c r="C62" s="31"/>
      <c r="D62" s="4"/>
    </row>
    <row r="63" spans="2:4" s="1" customFormat="1" ht="11.25">
      <c r="B63" s="11"/>
      <c r="C63" s="31"/>
      <c r="D63" s="4"/>
    </row>
    <row r="64" spans="2:4" s="1" customFormat="1" ht="11.25">
      <c r="B64" s="11"/>
      <c r="C64" s="31"/>
      <c r="D64" s="4"/>
    </row>
    <row r="65" spans="2:4" s="1" customFormat="1" ht="11.25">
      <c r="B65" s="11"/>
      <c r="C65" s="31"/>
      <c r="D65" s="4"/>
    </row>
    <row r="66" spans="2:4" s="1" customFormat="1" ht="11.25">
      <c r="B66" s="11"/>
      <c r="C66" s="31"/>
      <c r="D66" s="4"/>
    </row>
    <row r="67" spans="2:4" s="1" customFormat="1" ht="11.25">
      <c r="B67" s="11"/>
      <c r="C67" s="31"/>
      <c r="D67" s="4"/>
    </row>
    <row r="68" spans="2:4" s="1" customFormat="1" ht="11.25">
      <c r="B68" s="11"/>
      <c r="C68" s="31"/>
      <c r="D68" s="4"/>
    </row>
    <row r="69" spans="2:4" s="1" customFormat="1" ht="11.25">
      <c r="B69" s="11"/>
      <c r="C69" s="31"/>
      <c r="D69" s="4"/>
    </row>
    <row r="70" spans="2:4" s="1" customFormat="1" ht="11.25">
      <c r="B70" s="11"/>
      <c r="C70" s="31"/>
      <c r="D70" s="4"/>
    </row>
    <row r="71" spans="2:4" s="1" customFormat="1" ht="11.25">
      <c r="B71" s="11"/>
      <c r="C71" s="31"/>
      <c r="D71" s="4"/>
    </row>
    <row r="72" spans="2:4" s="1" customFormat="1" ht="11.25">
      <c r="B72" s="11"/>
      <c r="C72" s="31"/>
      <c r="D72" s="4"/>
    </row>
    <row r="73" spans="2:4" s="1" customFormat="1" ht="11.25">
      <c r="B73" s="11"/>
      <c r="C73" s="31"/>
      <c r="D73" s="4"/>
    </row>
    <row r="74" spans="2:4" s="1" customFormat="1" ht="11.25">
      <c r="B74" s="11"/>
      <c r="C74" s="31"/>
      <c r="D74" s="4"/>
    </row>
    <row r="75" spans="2:4" s="1" customFormat="1" ht="11.25">
      <c r="B75" s="11"/>
      <c r="C75" s="31"/>
      <c r="D75" s="4"/>
    </row>
    <row r="76" spans="2:4" s="1" customFormat="1" ht="11.25">
      <c r="B76" s="11"/>
      <c r="C76" s="31"/>
      <c r="D76" s="4"/>
    </row>
    <row r="77" spans="2:4" s="1" customFormat="1" ht="11.25">
      <c r="B77" s="11"/>
      <c r="C77" s="31"/>
      <c r="D77" s="4"/>
    </row>
    <row r="78" spans="2:4" s="1" customFormat="1" ht="11.25">
      <c r="B78" s="11"/>
      <c r="C78" s="31"/>
      <c r="D78" s="4"/>
    </row>
    <row r="79" spans="2:4" s="1" customFormat="1" ht="11.25">
      <c r="B79" s="11"/>
      <c r="C79" s="31"/>
      <c r="D79" s="4"/>
    </row>
    <row r="80" spans="2:4" s="1" customFormat="1" ht="11.25">
      <c r="B80" s="11"/>
      <c r="C80" s="31"/>
      <c r="D80" s="4"/>
    </row>
    <row r="81" spans="2:4" s="1" customFormat="1" ht="11.25">
      <c r="B81" s="11"/>
      <c r="C81" s="31"/>
      <c r="D81" s="4"/>
    </row>
    <row r="82" spans="2:4" s="1" customFormat="1" ht="11.25">
      <c r="B82" s="11"/>
      <c r="C82" s="31"/>
      <c r="D82" s="4"/>
    </row>
    <row r="83" spans="2:4" s="1" customFormat="1" ht="11.25">
      <c r="B83" s="11"/>
      <c r="C83" s="31"/>
      <c r="D83" s="4"/>
    </row>
    <row r="84" spans="2:4" s="1" customFormat="1" ht="11.25">
      <c r="B84" s="11"/>
      <c r="C84" s="31"/>
      <c r="D84" s="4"/>
    </row>
    <row r="85" spans="2:4" s="1" customFormat="1" ht="11.25">
      <c r="B85" s="11"/>
      <c r="C85" s="31"/>
      <c r="D85" s="4"/>
    </row>
    <row r="86" spans="2:4" s="1" customFormat="1" ht="11.25">
      <c r="B86" s="11"/>
      <c r="C86" s="31"/>
      <c r="D86" s="4"/>
    </row>
    <row r="87" spans="2:4" s="1" customFormat="1" ht="11.25">
      <c r="B87" s="11"/>
      <c r="C87" s="31"/>
      <c r="D87" s="4"/>
    </row>
    <row r="88" spans="2:4" s="1" customFormat="1" ht="11.25">
      <c r="B88" s="11"/>
      <c r="C88" s="31"/>
      <c r="D88" s="4"/>
    </row>
    <row r="89" spans="2:4" s="1" customFormat="1" ht="11.25">
      <c r="B89" s="11"/>
      <c r="C89" s="31"/>
      <c r="D89" s="4"/>
    </row>
    <row r="90" spans="2:4" s="1" customFormat="1" ht="11.25">
      <c r="B90" s="11"/>
      <c r="C90" s="31"/>
      <c r="D90" s="4"/>
    </row>
    <row r="91" spans="2:4" s="1" customFormat="1" ht="11.25">
      <c r="B91" s="11"/>
      <c r="C91" s="31"/>
      <c r="D91" s="4"/>
    </row>
    <row r="92" spans="2:4" s="1" customFormat="1" ht="11.25">
      <c r="B92" s="11"/>
      <c r="C92" s="31"/>
      <c r="D92" s="4"/>
    </row>
    <row r="93" spans="2:4" s="1" customFormat="1" ht="11.25">
      <c r="B93" s="11"/>
      <c r="C93" s="31"/>
      <c r="D93" s="4"/>
    </row>
    <row r="94" spans="2:4" s="1" customFormat="1" ht="11.25">
      <c r="B94" s="11"/>
      <c r="C94" s="31"/>
      <c r="D94" s="4"/>
    </row>
    <row r="95" spans="2:4" s="1" customFormat="1" ht="11.25">
      <c r="B95" s="11"/>
      <c r="C95" s="31"/>
      <c r="D95" s="4"/>
    </row>
    <row r="96" spans="2:4" s="1" customFormat="1" ht="11.25">
      <c r="B96" s="11"/>
      <c r="C96" s="31"/>
      <c r="D96" s="4"/>
    </row>
    <row r="97" spans="2:4" s="1" customFormat="1" ht="11.25">
      <c r="B97" s="11"/>
      <c r="C97" s="31"/>
      <c r="D97" s="4"/>
    </row>
    <row r="98" spans="2:4" s="1" customFormat="1" ht="11.25">
      <c r="B98" s="11"/>
      <c r="C98" s="31"/>
      <c r="D98" s="4"/>
    </row>
    <row r="99" spans="2:4" s="1" customFormat="1" ht="11.25">
      <c r="B99" s="11"/>
      <c r="C99" s="31"/>
      <c r="D99" s="4"/>
    </row>
    <row r="100" spans="2:4" s="1" customFormat="1" ht="11.25">
      <c r="B100" s="11"/>
      <c r="C100" s="31"/>
      <c r="D100" s="4"/>
    </row>
    <row r="101" spans="2:4" s="1" customFormat="1" ht="11.25">
      <c r="B101" s="11"/>
      <c r="C101" s="31"/>
      <c r="D101" s="4"/>
    </row>
    <row r="102" spans="2:4" s="1" customFormat="1" ht="11.25">
      <c r="B102" s="11"/>
      <c r="C102" s="31"/>
      <c r="D102" s="4"/>
    </row>
    <row r="103" spans="2:4" s="1" customFormat="1" ht="11.25">
      <c r="B103" s="11"/>
      <c r="C103" s="31"/>
      <c r="D103" s="4"/>
    </row>
    <row r="104" spans="2:4" s="1" customFormat="1" ht="11.25">
      <c r="B104" s="11"/>
      <c r="C104" s="31"/>
      <c r="D104" s="4"/>
    </row>
    <row r="105" spans="2:4" s="1" customFormat="1" ht="11.25">
      <c r="B105" s="11"/>
      <c r="C105" s="31"/>
      <c r="D105" s="4"/>
    </row>
    <row r="106" spans="2:4" s="1" customFormat="1" ht="11.25">
      <c r="B106" s="11"/>
      <c r="C106" s="31"/>
      <c r="D106" s="4"/>
    </row>
    <row r="107" spans="2:4" s="1" customFormat="1" ht="11.25">
      <c r="B107" s="11"/>
      <c r="C107" s="31"/>
      <c r="D107" s="4"/>
    </row>
    <row r="108" spans="2:4" s="1" customFormat="1" ht="11.25">
      <c r="B108" s="11"/>
      <c r="C108" s="31"/>
      <c r="D108" s="4"/>
    </row>
    <row r="109" spans="2:4" s="1" customFormat="1" ht="11.25">
      <c r="B109" s="11"/>
      <c r="C109" s="31"/>
      <c r="D109" s="4"/>
    </row>
    <row r="110" spans="2:4" s="1" customFormat="1" ht="11.25">
      <c r="B110" s="11"/>
      <c r="C110" s="31"/>
      <c r="D110" s="4"/>
    </row>
    <row r="111" spans="2:4" s="1" customFormat="1" ht="11.25">
      <c r="B111" s="11"/>
      <c r="C111" s="31"/>
      <c r="D111" s="4"/>
    </row>
    <row r="112" spans="2:4" s="1" customFormat="1" ht="11.25">
      <c r="B112" s="11"/>
      <c r="C112" s="31"/>
      <c r="D112" s="4"/>
    </row>
    <row r="113" spans="2:4" s="1" customFormat="1" ht="11.25">
      <c r="B113" s="11"/>
      <c r="C113" s="31"/>
      <c r="D113" s="4"/>
    </row>
    <row r="114" spans="2:4" s="1" customFormat="1" ht="11.25">
      <c r="B114" s="11"/>
      <c r="C114" s="31"/>
      <c r="D114" s="4"/>
    </row>
    <row r="115" spans="2:4" s="1" customFormat="1" ht="11.25">
      <c r="B115" s="11"/>
      <c r="C115" s="31"/>
      <c r="D115" s="4"/>
    </row>
    <row r="116" spans="2:4" s="1" customFormat="1" ht="11.25">
      <c r="B116" s="11"/>
      <c r="C116" s="31"/>
      <c r="D116" s="4"/>
    </row>
    <row r="117" spans="2:4" s="1" customFormat="1" ht="11.25">
      <c r="B117" s="11"/>
      <c r="C117" s="31"/>
      <c r="D117" s="4"/>
    </row>
    <row r="118" spans="2:4" s="1" customFormat="1" ht="11.25">
      <c r="B118" s="11"/>
      <c r="C118" s="31"/>
      <c r="D118" s="4"/>
    </row>
    <row r="119" spans="2:4" s="1" customFormat="1" ht="11.25">
      <c r="B119" s="11"/>
      <c r="C119" s="31"/>
      <c r="D119" s="4"/>
    </row>
    <row r="120" spans="2:4" s="1" customFormat="1" ht="11.25">
      <c r="B120" s="11"/>
      <c r="C120" s="31"/>
      <c r="D120" s="4"/>
    </row>
    <row r="121" spans="2:4" s="1" customFormat="1" ht="11.25">
      <c r="B121" s="11"/>
      <c r="C121" s="31"/>
      <c r="D121" s="4"/>
    </row>
    <row r="122" spans="2:4" s="1" customFormat="1" ht="11.25">
      <c r="B122" s="11"/>
      <c r="C122" s="31"/>
      <c r="D122" s="4"/>
    </row>
    <row r="123" spans="2:4" s="1" customFormat="1" ht="11.25">
      <c r="B123" s="11"/>
      <c r="C123" s="31"/>
      <c r="D123" s="4"/>
    </row>
    <row r="124" spans="2:4" s="1" customFormat="1" ht="11.25">
      <c r="B124" s="11"/>
      <c r="C124" s="31"/>
      <c r="D124" s="4"/>
    </row>
    <row r="125" spans="2:4" s="1" customFormat="1" ht="11.25">
      <c r="B125" s="11"/>
      <c r="C125" s="31"/>
      <c r="D125" s="4"/>
    </row>
    <row r="126" spans="2:4" s="1" customFormat="1" ht="11.25">
      <c r="B126" s="11"/>
      <c r="C126" s="31"/>
      <c r="D126" s="4"/>
    </row>
    <row r="127" spans="2:4" s="1" customFormat="1" ht="11.25">
      <c r="B127" s="11"/>
      <c r="C127" s="31"/>
      <c r="D127" s="4"/>
    </row>
    <row r="128" spans="2:4" s="1" customFormat="1" ht="11.25">
      <c r="B128" s="11"/>
      <c r="C128" s="31"/>
      <c r="D128" s="4"/>
    </row>
    <row r="129" spans="2:4" s="1" customFormat="1" ht="11.25">
      <c r="B129" s="11"/>
      <c r="C129" s="31"/>
      <c r="D129" s="4"/>
    </row>
    <row r="130" spans="2:4" s="1" customFormat="1" ht="11.25">
      <c r="B130" s="11"/>
      <c r="C130" s="31"/>
      <c r="D130" s="4"/>
    </row>
    <row r="131" spans="2:4" s="1" customFormat="1" ht="11.25">
      <c r="B131" s="11"/>
      <c r="C131" s="31"/>
      <c r="D131" s="4"/>
    </row>
    <row r="132" spans="2:4" s="1" customFormat="1" ht="11.25">
      <c r="B132" s="11"/>
      <c r="C132" s="31"/>
      <c r="D132" s="4"/>
    </row>
    <row r="133" spans="2:4" s="1" customFormat="1" ht="11.25">
      <c r="B133" s="11"/>
      <c r="C133" s="31"/>
      <c r="D133" s="4"/>
    </row>
    <row r="134" spans="2:4" s="1" customFormat="1" ht="11.25">
      <c r="B134" s="11"/>
      <c r="C134" s="31"/>
      <c r="D134" s="4"/>
    </row>
    <row r="135" spans="2:4" s="1" customFormat="1" ht="11.25">
      <c r="B135" s="11"/>
      <c r="C135" s="31"/>
      <c r="D135" s="4"/>
    </row>
    <row r="136" spans="2:4" s="1" customFormat="1" ht="11.25">
      <c r="B136" s="11"/>
      <c r="C136" s="31"/>
      <c r="D136" s="4"/>
    </row>
    <row r="137" spans="2:4" s="1" customFormat="1" ht="11.25">
      <c r="B137" s="11"/>
      <c r="C137" s="31"/>
      <c r="D137" s="4"/>
    </row>
    <row r="138" spans="2:4" s="1" customFormat="1" ht="11.25">
      <c r="B138" s="11"/>
      <c r="C138" s="31"/>
      <c r="D138" s="4"/>
    </row>
  </sheetData>
  <phoneticPr fontId="0" type="noConversion"/>
  <pageMargins left="0.78740157480314965" right="0.78740157480314965" top="0.59055118110236227" bottom="0.59055118110236227" header="0" footer="0"/>
  <pageSetup paperSize="9" orientation="portrait" horizontalDpi="360" verticalDpi="36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32"/>
  <sheetViews>
    <sheetView tabSelected="1" topLeftCell="A4" workbookViewId="0">
      <selection activeCell="B9" sqref="B9"/>
    </sheetView>
  </sheetViews>
  <sheetFormatPr defaultRowHeight="12.75"/>
  <cols>
    <col min="1" max="1" width="13.85546875" customWidth="1"/>
    <col min="2" max="2" width="16.7109375" customWidth="1"/>
    <col min="3" max="3" width="17.7109375" customWidth="1"/>
    <col min="4" max="4" width="2.28515625" customWidth="1"/>
    <col min="5" max="5" width="12.28515625" customWidth="1"/>
    <col min="6" max="6" width="14.7109375" customWidth="1"/>
  </cols>
  <sheetData>
    <row r="2" spans="1:6">
      <c r="A2" t="s">
        <v>17</v>
      </c>
      <c r="F2" s="20" t="s">
        <v>18</v>
      </c>
    </row>
    <row r="3" spans="1:6">
      <c r="A3" t="s">
        <v>19</v>
      </c>
      <c r="F3" s="20" t="s">
        <v>20</v>
      </c>
    </row>
    <row r="5" spans="1:6">
      <c r="A5" t="str">
        <f>Rekapitulace!$A$1</f>
        <v>Martina Žemličková</v>
      </c>
    </row>
    <row r="8" spans="1:6" ht="126" customHeight="1"/>
    <row r="9" spans="1:6" ht="22.5" customHeight="1">
      <c r="B9" s="21" t="s">
        <v>205</v>
      </c>
    </row>
    <row r="10" spans="1:6" ht="36.75" customHeight="1">
      <c r="B10" t="s">
        <v>21</v>
      </c>
      <c r="C10" s="22" t="str">
        <f>'Položkový rozpočet'!$D$1</f>
        <v xml:space="preserve">463 - Sokolov,stav.úpravy 5 BJ,ul.U Divadla č.p.1599,1600,1601                   </v>
      </c>
    </row>
    <row r="11" spans="1:6" ht="26.25" customHeight="1">
      <c r="B11" t="s">
        <v>22</v>
      </c>
      <c r="C11" s="22" t="str">
        <f>'Položkový rozpočet'!$D$2</f>
        <v xml:space="preserve">4630040 - SO 04 byt.č.9 3.NP č.p.1600-zdravotní instalace                   </v>
      </c>
    </row>
    <row r="12" spans="1:6" ht="24.75" customHeight="1">
      <c r="B12" t="s">
        <v>23</v>
      </c>
      <c r="C12" t="s">
        <v>198</v>
      </c>
    </row>
    <row r="13" spans="1:6" ht="24.75" customHeight="1">
      <c r="C13" s="24" t="s">
        <v>199</v>
      </c>
    </row>
    <row r="18" spans="1:6" ht="21.75" customHeight="1">
      <c r="A18" s="23"/>
      <c r="B18" s="28" t="s">
        <v>24</v>
      </c>
      <c r="C18" s="29">
        <f>SUM(C19:C21)</f>
        <v>0</v>
      </c>
      <c r="D18" s="28" t="s">
        <v>25</v>
      </c>
    </row>
    <row r="19" spans="1:6" ht="24.75" customHeight="1">
      <c r="B19" t="s">
        <v>26</v>
      </c>
      <c r="C19" s="26">
        <f>'Položkový rozpočet'!H168</f>
        <v>0</v>
      </c>
      <c r="D19" t="s">
        <v>25</v>
      </c>
    </row>
    <row r="20" spans="1:6" ht="24.75" customHeight="1">
      <c r="B20" t="s">
        <v>204</v>
      </c>
      <c r="C20" s="26">
        <f>'Položkový rozpočet'!F169</f>
        <v>0</v>
      </c>
      <c r="D20" t="s">
        <v>25</v>
      </c>
    </row>
    <row r="21" spans="1:6">
      <c r="C21" s="26"/>
    </row>
    <row r="22" spans="1:6" ht="26.25" customHeight="1">
      <c r="B22" t="s">
        <v>27</v>
      </c>
      <c r="C22" s="27">
        <f>'Položkový rozpočet'!I171</f>
        <v>0.21812000000000004</v>
      </c>
      <c r="D22" t="s">
        <v>28</v>
      </c>
    </row>
    <row r="31" spans="1:6">
      <c r="E31" t="s">
        <v>29</v>
      </c>
      <c r="F31" t="s">
        <v>200</v>
      </c>
    </row>
    <row r="32" spans="1:6">
      <c r="E32" t="s">
        <v>30</v>
      </c>
      <c r="F32" s="25">
        <v>43065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Položkový rozpočet</vt:lpstr>
      <vt:lpstr>Rekapitulace</vt:lpstr>
      <vt:lpstr>Krycí list</vt:lpstr>
      <vt:lpstr>CenaK</vt:lpstr>
      <vt:lpstr>Datum</vt:lpstr>
      <vt:lpstr>NazevObjektu</vt:lpstr>
      <vt:lpstr>NazevObjektuR</vt:lpstr>
      <vt:lpstr>NazevStavby</vt:lpstr>
      <vt:lpstr>NazevStavbyR</vt:lpstr>
      <vt:lpstr>'Položkový rozpočet'!Názvy_tisku</vt:lpstr>
      <vt:lpstr>PolBegin</vt:lpstr>
      <vt:lpstr>PolBeginR</vt:lpstr>
      <vt:lpstr>StrediskoK</vt:lpstr>
      <vt:lpstr>ZpracovalK</vt:lpstr>
    </vt:vector>
  </TitlesOfParts>
  <Company>EUROSTAV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Dana</cp:lastModifiedBy>
  <cp:lastPrinted>2017-11-26T14:19:20Z</cp:lastPrinted>
  <dcterms:created xsi:type="dcterms:W3CDTF">1999-10-27T12:59:00Z</dcterms:created>
  <dcterms:modified xsi:type="dcterms:W3CDTF">2017-11-26T14:19:40Z</dcterms:modified>
</cp:coreProperties>
</file>